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hidePivotFieldList="1"/>
  <mc:AlternateContent xmlns:mc="http://schemas.openxmlformats.org/markup-compatibility/2006">
    <mc:Choice Requires="x15">
      <x15ac:absPath xmlns:x15ac="http://schemas.microsoft.com/office/spreadsheetml/2010/11/ac" url="C:\EAD\Excel Dasboards\Aulas\"/>
    </mc:Choice>
  </mc:AlternateContent>
  <xr:revisionPtr revIDLastSave="0" documentId="13_ncr:1_{40B9720D-9BAF-4354-878E-399CD58CBC1C}" xr6:coauthVersionLast="40" xr6:coauthVersionMax="40" xr10:uidLastSave="{00000000-0000-0000-0000-000000000000}"/>
  <bookViews>
    <workbookView xWindow="0" yWindow="0" windowWidth="20490" windowHeight="9915" activeTab="3" xr2:uid="{002631FF-81E2-4AF1-9E1A-4EC53686411A}"/>
  </bookViews>
  <sheets>
    <sheet name="Requisitos" sheetId="8" r:id="rId1"/>
    <sheet name="Base" sheetId="1" r:id="rId2"/>
    <sheet name="Rascunho" sheetId="12" r:id="rId3"/>
    <sheet name="Apoio" sheetId="5" r:id="rId4"/>
    <sheet name="Dashboard" sheetId="13" r:id="rId5"/>
    <sheet name="paleta_cor" sheetId="10" r:id="rId6"/>
  </sheets>
  <definedNames>
    <definedName name="_xlnm._FilterDatabase" localSheetId="1" hidden="1">Base!#REF!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3" i="1" l="1"/>
  <c r="C12" i="1"/>
  <c r="C13" i="1"/>
  <c r="C4" i="1"/>
  <c r="C5" i="1"/>
  <c r="C6" i="1"/>
  <c r="C7" i="1"/>
  <c r="C8" i="1"/>
  <c r="C9" i="1"/>
  <c r="C10" i="1"/>
  <c r="C11" i="1"/>
  <c r="C3" i="1"/>
  <c r="B3" i="1"/>
  <c r="G3" i="1" l="1"/>
  <c r="D3" i="1"/>
  <c r="G10" i="1"/>
  <c r="G5" i="1"/>
  <c r="G12" i="1"/>
  <c r="G13" i="1"/>
  <c r="G8" i="1"/>
  <c r="G4" i="1"/>
  <c r="G9" i="1"/>
  <c r="G11" i="1"/>
  <c r="G7" i="1"/>
  <c r="G6" i="1"/>
  <c r="B4" i="1"/>
  <c r="F3" i="1" l="1"/>
  <c r="D4" i="1"/>
  <c r="B5" i="1"/>
  <c r="B6" i="1" l="1"/>
  <c r="F4" i="1"/>
  <c r="D5" i="1"/>
  <c r="D6" i="1" l="1"/>
  <c r="F5" i="1"/>
  <c r="B7" i="1"/>
  <c r="F6" i="1" l="1"/>
  <c r="D7" i="1"/>
  <c r="B8" i="1"/>
  <c r="F7" i="1" l="1"/>
  <c r="D8" i="1"/>
  <c r="B9" i="1"/>
  <c r="F8" i="1" l="1"/>
  <c r="D9" i="1"/>
  <c r="B10" i="1"/>
  <c r="F9" i="1" l="1"/>
  <c r="D10" i="1"/>
  <c r="B11" i="1"/>
  <c r="F10" i="1" l="1"/>
  <c r="D11" i="1"/>
  <c r="B12" i="1"/>
  <c r="F11" i="1" l="1"/>
  <c r="B13" i="1"/>
  <c r="D12" i="1"/>
  <c r="F12" i="1" l="1"/>
  <c r="D13" i="1"/>
  <c r="F13" i="1" l="1"/>
</calcChain>
</file>

<file path=xl/sharedStrings.xml><?xml version="1.0" encoding="utf-8"?>
<sst xmlns="http://schemas.openxmlformats.org/spreadsheetml/2006/main" count="199" uniqueCount="157">
  <si>
    <t>Objetivo</t>
  </si>
  <si>
    <t>Status</t>
  </si>
  <si>
    <t>Tema</t>
  </si>
  <si>
    <t>Card</t>
  </si>
  <si>
    <t>Filtros</t>
  </si>
  <si>
    <t>Origem informação</t>
  </si>
  <si>
    <t>RGB</t>
  </si>
  <si>
    <t>COR</t>
  </si>
  <si>
    <t>43,107,174</t>
  </si>
  <si>
    <t>105,170,81</t>
  </si>
  <si>
    <t>238,177,76</t>
  </si>
  <si>
    <t>213,60,56</t>
  </si>
  <si>
    <t>137,77,148</t>
  </si>
  <si>
    <t>115,115,115</t>
  </si>
  <si>
    <t>68,169,190</t>
  </si>
  <si>
    <t>150,189,95</t>
  </si>
  <si>
    <t>253,147,105</t>
  </si>
  <si>
    <t>225,93,134</t>
  </si>
  <si>
    <t>124,111,173</t>
  </si>
  <si>
    <t>165,165,165</t>
  </si>
  <si>
    <t>122,166,213</t>
  </si>
  <si>
    <t>130,208,141</t>
  </si>
  <si>
    <t>255,210,137</t>
  </si>
  <si>
    <t>241,132,128</t>
  </si>
  <si>
    <t>191,144,198</t>
  </si>
  <si>
    <t>191,191,191</t>
  </si>
  <si>
    <t>149,216,233</t>
  </si>
  <si>
    <t>77,191,217</t>
  </si>
  <si>
    <t>16,170,204</t>
  </si>
  <si>
    <t>20,160,201</t>
  </si>
  <si>
    <t>28,144,191</t>
  </si>
  <si>
    <t>160,194,255</t>
  </si>
  <si>
    <t>119,167,251</t>
  </si>
  <si>
    <t>67,133,245</t>
  </si>
  <si>
    <t>66,126,236</t>
  </si>
  <si>
    <t>68,116,224</t>
  </si>
  <si>
    <t>167,181,216</t>
  </si>
  <si>
    <t>111,133,191</t>
  </si>
  <si>
    <t>62,92,168</t>
  </si>
  <si>
    <t>65,82,164</t>
  </si>
  <si>
    <t>66,69,156</t>
  </si>
  <si>
    <t>197,164,207</t>
  </si>
  <si>
    <t>158,105,175</t>
  </si>
  <si>
    <t>126,55,149</t>
  </si>
  <si>
    <t>112,53,147</t>
  </si>
  <si>
    <t>92,51,147</t>
  </si>
  <si>
    <t>215,153,174</t>
  </si>
  <si>
    <t>188,86,121</t>
  </si>
  <si>
    <t>166,29,75</t>
  </si>
  <si>
    <t>153,28,72</t>
  </si>
  <si>
    <t>134,27,71</t>
  </si>
  <si>
    <t>171,148,140</t>
  </si>
  <si>
    <t>137,105,94</t>
  </si>
  <si>
    <t>121,85,71</t>
  </si>
  <si>
    <t>102,63,47</t>
  </si>
  <si>
    <t>88,42,26</t>
  </si>
  <si>
    <t>242,242,242</t>
  </si>
  <si>
    <t>230,230,230</t>
  </si>
  <si>
    <t>204,204,204</t>
  </si>
  <si>
    <t>178,178,178</t>
  </si>
  <si>
    <t>153,153,153</t>
  </si>
  <si>
    <t>128,128,128</t>
  </si>
  <si>
    <t>102,102,102</t>
  </si>
  <si>
    <t>77,77,77</t>
  </si>
  <si>
    <t>51,51,51</t>
  </si>
  <si>
    <t>26,26,26</t>
  </si>
  <si>
    <t>249,179,154</t>
  </si>
  <si>
    <t>245,129,90</t>
  </si>
  <si>
    <t>240,87,35</t>
  </si>
  <si>
    <t>234,77,32</t>
  </si>
  <si>
    <t>226,66,29</t>
  </si>
  <si>
    <t>237,156,152</t>
  </si>
  <si>
    <t>229,115,104</t>
  </si>
  <si>
    <t>220,67,55</t>
  </si>
  <si>
    <t>215,61,51</t>
  </si>
  <si>
    <t>211,54,44</t>
  </si>
  <si>
    <t>251,208,153</t>
  </si>
  <si>
    <t>249,178,86</t>
  </si>
  <si>
    <t>247,151,31</t>
  </si>
  <si>
    <t>240,133,27</t>
  </si>
  <si>
    <t>232,114,27</t>
  </si>
  <si>
    <t>255,225,103</t>
  </si>
  <si>
    <t>251,203,66</t>
  </si>
  <si>
    <t>245,180,1</t>
  </si>
  <si>
    <t>236,164,2</t>
  </si>
  <si>
    <t>228,147,6</t>
  </si>
  <si>
    <t>252,246,168</t>
  </si>
  <si>
    <t>247,238,108</t>
  </si>
  <si>
    <t>246,235,60</t>
  </si>
  <si>
    <t>245,222,60</t>
  </si>
  <si>
    <t>240,202,56</t>
  </si>
  <si>
    <t>232,240,166</t>
  </si>
  <si>
    <t>218,228,107</t>
  </si>
  <si>
    <t>205,220,57</t>
  </si>
  <si>
    <t>195,209,64</t>
  </si>
  <si>
    <t>185,193,71</t>
  </si>
  <si>
    <t>186,219,172</t>
  </si>
  <si>
    <t>140,195,117</t>
  </si>
  <si>
    <t>99,176,68</t>
  </si>
  <si>
    <t>100,167,74</t>
  </si>
  <si>
    <t>95,150,83</t>
  </si>
  <si>
    <t>123,208,169</t>
  </si>
  <si>
    <t>51,182,122</t>
  </si>
  <si>
    <t>16,157,89</t>
  </si>
  <si>
    <t>20,149,92</t>
  </si>
  <si>
    <t>25,135,98</t>
  </si>
  <si>
    <t>Apresentação/Gráfica</t>
  </si>
  <si>
    <t>Requisitos/Indicadores</t>
  </si>
  <si>
    <t>Não se aplica</t>
  </si>
  <si>
    <t>Planilha Base</t>
  </si>
  <si>
    <t>Dados</t>
  </si>
  <si>
    <t>233,200,147</t>
  </si>
  <si>
    <t>Data Final</t>
  </si>
  <si>
    <t>Respostas</t>
  </si>
  <si>
    <t xml:space="preserve">Tarefa </t>
  </si>
  <si>
    <t>duração</t>
  </si>
  <si>
    <t>Tarefa 1</t>
  </si>
  <si>
    <t>Tarefa 2</t>
  </si>
  <si>
    <t>Tarefa 3</t>
  </si>
  <si>
    <t>Tarefa 4</t>
  </si>
  <si>
    <t>Tarefa 5</t>
  </si>
  <si>
    <t>Tarefa 6</t>
  </si>
  <si>
    <t>Tarefa 7</t>
  </si>
  <si>
    <t>Tarefa 8</t>
  </si>
  <si>
    <t>Tarefa 9</t>
  </si>
  <si>
    <t>Projeto Alpha</t>
  </si>
  <si>
    <t>Tipo de Status</t>
  </si>
  <si>
    <t>Concluida</t>
  </si>
  <si>
    <t>Aberto</t>
  </si>
  <si>
    <t>Andamento</t>
  </si>
  <si>
    <t>Data inicial</t>
  </si>
  <si>
    <t>Tarefa 10</t>
  </si>
  <si>
    <t>Tarefa 11</t>
  </si>
  <si>
    <t>Atrasadas</t>
  </si>
  <si>
    <t>Total de tarefas</t>
  </si>
  <si>
    <t>Total de tarefas em aberto</t>
  </si>
  <si>
    <t>Total de tarefas em andamento</t>
  </si>
  <si>
    <t>Total de tarefas concluidas</t>
  </si>
  <si>
    <t>Tarefas atrasadas</t>
  </si>
  <si>
    <t>PCt %</t>
  </si>
  <si>
    <t>Valor Orçado</t>
  </si>
  <si>
    <t>% Gasto</t>
  </si>
  <si>
    <t>Mapa Projeto</t>
  </si>
  <si>
    <t>Gantt</t>
  </si>
  <si>
    <t>Acompanhamento Orçamento</t>
  </si>
  <si>
    <t>Percentual concluido</t>
  </si>
  <si>
    <t>PCT%</t>
  </si>
  <si>
    <t>Barras</t>
  </si>
  <si>
    <t>Bateria</t>
  </si>
  <si>
    <t>Valor Realizado</t>
  </si>
  <si>
    <t>74,189,172</t>
  </si>
  <si>
    <t>77,126,115</t>
  </si>
  <si>
    <t>254,73,26</t>
  </si>
  <si>
    <t>247,183,51</t>
  </si>
  <si>
    <t>223,220,226</t>
  </si>
  <si>
    <t>Acompanhamento de Projeto, tarefas e orçamento</t>
  </si>
  <si>
    <t>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</si>
</sst>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8" formatCode="&quot;R$&quot;\ #,##0.00;[Red]\-&quot;R$&quot;\ #,##0.00"/>
    <numFmt numFmtId="164" formatCode="_-&quot;R$&quot;* #,##0.00_-;\-&quot;R$&quot;* #,##0.00_-;_-&quot;R$&quot;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0"/>
      <name val="Calibri"/>
      <family val="2"/>
      <scheme val="minor"/>
    </font>
    <font>
      <b/>
      <u/>
      <sz val="13"/>
      <color theme="3"/>
      <name val="Calibri"/>
      <family val="2"/>
      <scheme val="minor"/>
    </font>
  </fonts>
  <fills count="110">
    <fill>
      <patternFill patternType="none"/>
    </fill>
    <fill>
      <patternFill patternType="gray125"/>
    </fill>
    <fill>
      <patternFill patternType="solid">
        <fgColor rgb="FF2B6BAE"/>
        <bgColor indexed="64"/>
      </patternFill>
    </fill>
    <fill>
      <patternFill patternType="solid">
        <fgColor rgb="FF69AA51"/>
        <bgColor indexed="64"/>
      </patternFill>
    </fill>
    <fill>
      <patternFill patternType="solid">
        <fgColor rgb="FFEEB14C"/>
        <bgColor indexed="64"/>
      </patternFill>
    </fill>
    <fill>
      <patternFill patternType="solid">
        <fgColor rgb="FFD53C38"/>
        <bgColor indexed="64"/>
      </patternFill>
    </fill>
    <fill>
      <patternFill patternType="solid">
        <fgColor rgb="FF894D94"/>
        <bgColor indexed="64"/>
      </patternFill>
    </fill>
    <fill>
      <patternFill patternType="solid">
        <fgColor rgb="FF737373"/>
        <bgColor indexed="64"/>
      </patternFill>
    </fill>
    <fill>
      <patternFill patternType="solid">
        <fgColor rgb="FF44A9BE"/>
        <bgColor indexed="64"/>
      </patternFill>
    </fill>
    <fill>
      <patternFill patternType="solid">
        <fgColor rgb="FF96BD5F"/>
        <bgColor indexed="64"/>
      </patternFill>
    </fill>
    <fill>
      <patternFill patternType="solid">
        <fgColor rgb="FFFD9369"/>
        <bgColor indexed="64"/>
      </patternFill>
    </fill>
    <fill>
      <patternFill patternType="solid">
        <fgColor rgb="FFE15D86"/>
        <bgColor indexed="64"/>
      </patternFill>
    </fill>
    <fill>
      <patternFill patternType="solid">
        <fgColor rgb="FF7C6FAD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7AA6D5"/>
        <bgColor indexed="64"/>
      </patternFill>
    </fill>
    <fill>
      <patternFill patternType="solid">
        <fgColor rgb="FF82D08D"/>
        <bgColor indexed="64"/>
      </patternFill>
    </fill>
    <fill>
      <patternFill patternType="solid">
        <fgColor rgb="FFFFD289"/>
        <bgColor indexed="64"/>
      </patternFill>
    </fill>
    <fill>
      <patternFill patternType="solid">
        <fgColor rgb="FFF18480"/>
        <bgColor indexed="64"/>
      </patternFill>
    </fill>
    <fill>
      <patternFill patternType="solid">
        <fgColor rgb="FFBF90C6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95D8E9"/>
        <bgColor indexed="64"/>
      </patternFill>
    </fill>
    <fill>
      <patternFill patternType="solid">
        <fgColor rgb="FF4DBFD9"/>
        <bgColor indexed="64"/>
      </patternFill>
    </fill>
    <fill>
      <patternFill patternType="solid">
        <fgColor rgb="FF10AACC"/>
        <bgColor indexed="64"/>
      </patternFill>
    </fill>
    <fill>
      <patternFill patternType="solid">
        <fgColor rgb="FF14A0C9"/>
        <bgColor indexed="64"/>
      </patternFill>
    </fill>
    <fill>
      <patternFill patternType="solid">
        <fgColor rgb="FF1C90BF"/>
        <bgColor indexed="64"/>
      </patternFill>
    </fill>
    <fill>
      <patternFill patternType="solid">
        <fgColor rgb="FFA0C2FF"/>
        <bgColor indexed="64"/>
      </patternFill>
    </fill>
    <fill>
      <patternFill patternType="solid">
        <fgColor rgb="FF77A7FB"/>
        <bgColor indexed="64"/>
      </patternFill>
    </fill>
    <fill>
      <patternFill patternType="solid">
        <fgColor rgb="FF4385F5"/>
        <bgColor indexed="64"/>
      </patternFill>
    </fill>
    <fill>
      <patternFill patternType="solid">
        <fgColor rgb="FF427EEC"/>
        <bgColor indexed="64"/>
      </patternFill>
    </fill>
    <fill>
      <patternFill patternType="solid">
        <fgColor rgb="FF4474E0"/>
        <bgColor indexed="64"/>
      </patternFill>
    </fill>
    <fill>
      <patternFill patternType="solid">
        <fgColor rgb="FFA7B5D8"/>
        <bgColor indexed="64"/>
      </patternFill>
    </fill>
    <fill>
      <patternFill patternType="solid">
        <fgColor rgb="FF6F85BF"/>
        <bgColor indexed="64"/>
      </patternFill>
    </fill>
    <fill>
      <patternFill patternType="solid">
        <fgColor rgb="FF3E5CA8"/>
        <bgColor indexed="64"/>
      </patternFill>
    </fill>
    <fill>
      <patternFill patternType="solid">
        <fgColor rgb="FF4152A4"/>
        <bgColor indexed="64"/>
      </patternFill>
    </fill>
    <fill>
      <patternFill patternType="solid">
        <fgColor rgb="FF42459C"/>
        <bgColor indexed="64"/>
      </patternFill>
    </fill>
    <fill>
      <patternFill patternType="solid">
        <fgColor rgb="FFC5A4CF"/>
        <bgColor indexed="64"/>
      </patternFill>
    </fill>
    <fill>
      <patternFill patternType="solid">
        <fgColor rgb="FF9E69AF"/>
        <bgColor indexed="64"/>
      </patternFill>
    </fill>
    <fill>
      <patternFill patternType="solid">
        <fgColor rgb="FF7E3795"/>
        <bgColor indexed="64"/>
      </patternFill>
    </fill>
    <fill>
      <patternFill patternType="solid">
        <fgColor rgb="FF703593"/>
        <bgColor indexed="64"/>
      </patternFill>
    </fill>
    <fill>
      <patternFill patternType="solid">
        <fgColor rgb="FF5C3393"/>
        <bgColor indexed="64"/>
      </patternFill>
    </fill>
    <fill>
      <patternFill patternType="solid">
        <fgColor rgb="FFD799AE"/>
        <bgColor indexed="64"/>
      </patternFill>
    </fill>
    <fill>
      <patternFill patternType="solid">
        <fgColor rgb="FFBC5679"/>
        <bgColor indexed="64"/>
      </patternFill>
    </fill>
    <fill>
      <patternFill patternType="solid">
        <fgColor rgb="FFA61D4B"/>
        <bgColor indexed="64"/>
      </patternFill>
    </fill>
    <fill>
      <patternFill patternType="solid">
        <fgColor rgb="FF991C48"/>
        <bgColor indexed="64"/>
      </patternFill>
    </fill>
    <fill>
      <patternFill patternType="solid">
        <fgColor rgb="FF861B47"/>
        <bgColor indexed="64"/>
      </patternFill>
    </fill>
    <fill>
      <patternFill patternType="solid">
        <fgColor rgb="FFAB948C"/>
        <bgColor indexed="64"/>
      </patternFill>
    </fill>
    <fill>
      <patternFill patternType="solid">
        <fgColor rgb="FF89695E"/>
        <bgColor indexed="64"/>
      </patternFill>
    </fill>
    <fill>
      <patternFill patternType="solid">
        <fgColor rgb="FF795547"/>
        <bgColor indexed="64"/>
      </patternFill>
    </fill>
    <fill>
      <patternFill patternType="solid">
        <fgColor rgb="FF663F2F"/>
        <bgColor indexed="64"/>
      </patternFill>
    </fill>
    <fill>
      <patternFill patternType="solid">
        <fgColor rgb="FF582A1A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666666"/>
        <bgColor indexed="64"/>
      </patternFill>
    </fill>
    <fill>
      <patternFill patternType="solid">
        <fgColor rgb="FF4D4D4D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1A1A1A"/>
        <bgColor indexed="64"/>
      </patternFill>
    </fill>
    <fill>
      <patternFill patternType="solid">
        <fgColor rgb="FFF9B39A"/>
        <bgColor indexed="64"/>
      </patternFill>
    </fill>
    <fill>
      <patternFill patternType="solid">
        <fgColor rgb="FFF5815A"/>
        <bgColor indexed="64"/>
      </patternFill>
    </fill>
    <fill>
      <patternFill patternType="solid">
        <fgColor rgb="FFF05723"/>
        <bgColor indexed="64"/>
      </patternFill>
    </fill>
    <fill>
      <patternFill patternType="solid">
        <fgColor rgb="FFEA4D20"/>
        <bgColor indexed="64"/>
      </patternFill>
    </fill>
    <fill>
      <patternFill patternType="solid">
        <fgColor rgb="FFE2421D"/>
        <bgColor indexed="64"/>
      </patternFill>
    </fill>
    <fill>
      <patternFill patternType="solid">
        <fgColor rgb="FFED9C98"/>
        <bgColor indexed="64"/>
      </patternFill>
    </fill>
    <fill>
      <patternFill patternType="solid">
        <fgColor rgb="FFE57368"/>
        <bgColor indexed="64"/>
      </patternFill>
    </fill>
    <fill>
      <patternFill patternType="solid">
        <fgColor rgb="FFDC4337"/>
        <bgColor indexed="64"/>
      </patternFill>
    </fill>
    <fill>
      <patternFill patternType="solid">
        <fgColor rgb="FFD73D33"/>
        <bgColor indexed="64"/>
      </patternFill>
    </fill>
    <fill>
      <patternFill patternType="solid">
        <fgColor rgb="FFD3362C"/>
        <bgColor indexed="64"/>
      </patternFill>
    </fill>
    <fill>
      <patternFill patternType="solid">
        <fgColor rgb="FFFBD099"/>
        <bgColor indexed="64"/>
      </patternFill>
    </fill>
    <fill>
      <patternFill patternType="solid">
        <fgColor rgb="FFF9B256"/>
        <bgColor indexed="64"/>
      </patternFill>
    </fill>
    <fill>
      <patternFill patternType="solid">
        <fgColor rgb="FFF7971F"/>
        <bgColor indexed="64"/>
      </patternFill>
    </fill>
    <fill>
      <patternFill patternType="solid">
        <fgColor rgb="FFF0851B"/>
        <bgColor indexed="64"/>
      </patternFill>
    </fill>
    <fill>
      <patternFill patternType="solid">
        <fgColor rgb="FFE8721B"/>
        <bgColor indexed="64"/>
      </patternFill>
    </fill>
    <fill>
      <patternFill patternType="solid">
        <fgColor rgb="FFFFE167"/>
        <bgColor indexed="64"/>
      </patternFill>
    </fill>
    <fill>
      <patternFill patternType="solid">
        <fgColor rgb="FFFBCB42"/>
        <bgColor indexed="64"/>
      </patternFill>
    </fill>
    <fill>
      <patternFill patternType="solid">
        <fgColor rgb="FFF5B401"/>
        <bgColor indexed="64"/>
      </patternFill>
    </fill>
    <fill>
      <patternFill patternType="solid">
        <fgColor rgb="FFECA402"/>
        <bgColor indexed="64"/>
      </patternFill>
    </fill>
    <fill>
      <patternFill patternType="solid">
        <fgColor rgb="FFE49306"/>
        <bgColor indexed="64"/>
      </patternFill>
    </fill>
    <fill>
      <patternFill patternType="solid">
        <fgColor rgb="FFFCF6A8"/>
        <bgColor indexed="64"/>
      </patternFill>
    </fill>
    <fill>
      <patternFill patternType="solid">
        <fgColor rgb="FFF7EE6C"/>
        <bgColor indexed="64"/>
      </patternFill>
    </fill>
    <fill>
      <patternFill patternType="solid">
        <fgColor rgb="FFF6EB3C"/>
        <bgColor indexed="64"/>
      </patternFill>
    </fill>
    <fill>
      <patternFill patternType="solid">
        <fgColor rgb="FFF5DE3C"/>
        <bgColor indexed="64"/>
      </patternFill>
    </fill>
    <fill>
      <patternFill patternType="solid">
        <fgColor rgb="FFF0CA38"/>
        <bgColor indexed="64"/>
      </patternFill>
    </fill>
    <fill>
      <patternFill patternType="solid">
        <fgColor rgb="FFE8F0A6"/>
        <bgColor indexed="64"/>
      </patternFill>
    </fill>
    <fill>
      <patternFill patternType="solid">
        <fgColor rgb="FFDAE46B"/>
        <bgColor indexed="64"/>
      </patternFill>
    </fill>
    <fill>
      <patternFill patternType="solid">
        <fgColor rgb="FFCDDC39"/>
        <bgColor indexed="64"/>
      </patternFill>
    </fill>
    <fill>
      <patternFill patternType="solid">
        <fgColor rgb="FFC3D140"/>
        <bgColor indexed="64"/>
      </patternFill>
    </fill>
    <fill>
      <patternFill patternType="solid">
        <fgColor rgb="FFB9C147"/>
        <bgColor indexed="64"/>
      </patternFill>
    </fill>
    <fill>
      <patternFill patternType="solid">
        <fgColor rgb="FFBADBAC"/>
        <bgColor indexed="64"/>
      </patternFill>
    </fill>
    <fill>
      <patternFill patternType="solid">
        <fgColor rgb="FF8CC375"/>
        <bgColor indexed="64"/>
      </patternFill>
    </fill>
    <fill>
      <patternFill patternType="solid">
        <fgColor rgb="FF63B044"/>
        <bgColor indexed="64"/>
      </patternFill>
    </fill>
    <fill>
      <patternFill patternType="solid">
        <fgColor rgb="FF64A74A"/>
        <bgColor indexed="64"/>
      </patternFill>
    </fill>
    <fill>
      <patternFill patternType="solid">
        <fgColor rgb="FF5F9653"/>
        <bgColor indexed="64"/>
      </patternFill>
    </fill>
    <fill>
      <patternFill patternType="solid">
        <fgColor rgb="FF7BD0A9"/>
        <bgColor indexed="64"/>
      </patternFill>
    </fill>
    <fill>
      <patternFill patternType="solid">
        <fgColor rgb="FF33B67A"/>
        <bgColor indexed="64"/>
      </patternFill>
    </fill>
    <fill>
      <patternFill patternType="solid">
        <fgColor rgb="FF109D59"/>
        <bgColor indexed="64"/>
      </patternFill>
    </fill>
    <fill>
      <patternFill patternType="solid">
        <fgColor rgb="FF14955C"/>
        <bgColor indexed="64"/>
      </patternFill>
    </fill>
    <fill>
      <patternFill patternType="solid">
        <fgColor rgb="FF198762"/>
        <bgColor indexed="64"/>
      </patternFill>
    </fill>
    <fill>
      <patternFill patternType="solid">
        <fgColor rgb="FFE9C89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rgb="FFACE1CF"/>
        <bgColor indexed="64"/>
      </patternFill>
    </fill>
    <fill>
      <patternFill patternType="solid">
        <fgColor rgb="FF4ABDAC"/>
        <bgColor indexed="64"/>
      </patternFill>
    </fill>
    <fill>
      <patternFill patternType="solid">
        <fgColor rgb="FF4D7E73"/>
        <bgColor indexed="64"/>
      </patternFill>
    </fill>
    <fill>
      <patternFill patternType="solid">
        <fgColor rgb="FFFE491A"/>
        <bgColor indexed="64"/>
      </patternFill>
    </fill>
    <fill>
      <patternFill patternType="solid">
        <fgColor rgb="FFF7B733"/>
        <bgColor indexed="64"/>
      </patternFill>
    </fill>
    <fill>
      <patternFill patternType="solid">
        <fgColor rgb="FFDFDCE2"/>
        <bgColor indexed="64"/>
      </patternFill>
    </fill>
    <fill>
      <patternFill patternType="solid">
        <fgColor theme="4"/>
      </patternFill>
    </fill>
    <fill>
      <patternFill patternType="solid">
        <fgColor theme="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1" fillId="101" borderId="0" applyNumberFormat="0" applyBorder="0" applyAlignment="0" applyProtection="0"/>
    <xf numFmtId="0" fontId="6" fillId="108" borderId="0" applyNumberFormat="0" applyBorder="0" applyAlignment="0" applyProtection="0"/>
    <xf numFmtId="0" fontId="6" fillId="109" borderId="0" applyNumberFormat="0" applyBorder="0" applyAlignment="0" applyProtection="0"/>
  </cellStyleXfs>
  <cellXfs count="135">
    <xf numFmtId="0" fontId="0" fillId="0" borderId="0" xfId="0"/>
    <xf numFmtId="0" fontId="0" fillId="0" borderId="0" xfId="0"/>
    <xf numFmtId="0" fontId="3" fillId="0" borderId="1" xfId="2"/>
    <xf numFmtId="0" fontId="2" fillId="0" borderId="0" xfId="0" applyFont="1" applyBorder="1"/>
    <xf numFmtId="0" fontId="0" fillId="0" borderId="0" xfId="0" applyBorder="1"/>
    <xf numFmtId="0" fontId="0" fillId="0" borderId="0" xfId="0" applyFill="1" applyBorder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0" fontId="2" fillId="9" borderId="3" xfId="0" applyFont="1" applyFill="1" applyBorder="1" applyAlignment="1">
      <alignment horizontal="center"/>
    </xf>
    <xf numFmtId="0" fontId="2" fillId="10" borderId="3" xfId="0" applyFont="1" applyFill="1" applyBorder="1" applyAlignment="1">
      <alignment horizontal="center"/>
    </xf>
    <xf numFmtId="0" fontId="2" fillId="11" borderId="3" xfId="0" applyFont="1" applyFill="1" applyBorder="1" applyAlignment="1">
      <alignment horizontal="center"/>
    </xf>
    <xf numFmtId="0" fontId="2" fillId="12" borderId="3" xfId="0" applyFont="1" applyFill="1" applyBorder="1" applyAlignment="1">
      <alignment horizontal="center"/>
    </xf>
    <xf numFmtId="0" fontId="2" fillId="13" borderId="3" xfId="0" applyFont="1" applyFill="1" applyBorder="1" applyAlignment="1">
      <alignment horizontal="center"/>
    </xf>
    <xf numFmtId="0" fontId="2" fillId="14" borderId="3" xfId="0" applyFont="1" applyFill="1" applyBorder="1" applyAlignment="1">
      <alignment horizontal="center"/>
    </xf>
    <xf numFmtId="0" fontId="2" fillId="15" borderId="3" xfId="0" applyFont="1" applyFill="1" applyBorder="1" applyAlignment="1">
      <alignment horizontal="center"/>
    </xf>
    <xf numFmtId="0" fontId="2" fillId="16" borderId="3" xfId="0" applyFont="1" applyFill="1" applyBorder="1" applyAlignment="1">
      <alignment horizontal="center"/>
    </xf>
    <xf numFmtId="0" fontId="2" fillId="17" borderId="3" xfId="0" applyFont="1" applyFill="1" applyBorder="1" applyAlignment="1">
      <alignment horizontal="center"/>
    </xf>
    <xf numFmtId="0" fontId="2" fillId="18" borderId="3" xfId="0" applyFont="1" applyFill="1" applyBorder="1" applyAlignment="1">
      <alignment horizontal="center"/>
    </xf>
    <xf numFmtId="0" fontId="2" fillId="19" borderId="3" xfId="0" applyFont="1" applyFill="1" applyBorder="1" applyAlignment="1">
      <alignment horizontal="center"/>
    </xf>
    <xf numFmtId="0" fontId="2" fillId="20" borderId="3" xfId="0" applyFont="1" applyFill="1" applyBorder="1" applyAlignment="1">
      <alignment horizontal="center"/>
    </xf>
    <xf numFmtId="0" fontId="2" fillId="21" borderId="3" xfId="0" applyFont="1" applyFill="1" applyBorder="1" applyAlignment="1">
      <alignment horizontal="center"/>
    </xf>
    <xf numFmtId="0" fontId="2" fillId="22" borderId="3" xfId="0" applyFont="1" applyFill="1" applyBorder="1" applyAlignment="1">
      <alignment horizontal="center"/>
    </xf>
    <xf numFmtId="0" fontId="2" fillId="23" borderId="3" xfId="0" applyFont="1" applyFill="1" applyBorder="1" applyAlignment="1">
      <alignment horizontal="center"/>
    </xf>
    <xf numFmtId="0" fontId="2" fillId="24" borderId="3" xfId="0" applyFont="1" applyFill="1" applyBorder="1" applyAlignment="1">
      <alignment horizontal="center"/>
    </xf>
    <xf numFmtId="0" fontId="2" fillId="25" borderId="3" xfId="0" applyFont="1" applyFill="1" applyBorder="1" applyAlignment="1">
      <alignment horizontal="center"/>
    </xf>
    <xf numFmtId="0" fontId="2" fillId="26" borderId="3" xfId="0" applyFont="1" applyFill="1" applyBorder="1" applyAlignment="1">
      <alignment horizontal="center"/>
    </xf>
    <xf numFmtId="0" fontId="2" fillId="27" borderId="3" xfId="0" applyFont="1" applyFill="1" applyBorder="1" applyAlignment="1">
      <alignment horizontal="center"/>
    </xf>
    <xf numFmtId="0" fontId="2" fillId="28" borderId="3" xfId="0" applyFont="1" applyFill="1" applyBorder="1" applyAlignment="1">
      <alignment horizontal="center"/>
    </xf>
    <xf numFmtId="0" fontId="2" fillId="29" borderId="3" xfId="0" applyFont="1" applyFill="1" applyBorder="1" applyAlignment="1">
      <alignment horizontal="center"/>
    </xf>
    <xf numFmtId="0" fontId="2" fillId="30" borderId="3" xfId="0" applyFont="1" applyFill="1" applyBorder="1" applyAlignment="1">
      <alignment horizontal="center"/>
    </xf>
    <xf numFmtId="0" fontId="2" fillId="31" borderId="3" xfId="0" applyFont="1" applyFill="1" applyBorder="1" applyAlignment="1">
      <alignment horizontal="center"/>
    </xf>
    <xf numFmtId="0" fontId="2" fillId="32" borderId="3" xfId="0" applyFont="1" applyFill="1" applyBorder="1" applyAlignment="1">
      <alignment horizontal="center"/>
    </xf>
    <xf numFmtId="0" fontId="2" fillId="33" borderId="3" xfId="0" applyFont="1" applyFill="1" applyBorder="1" applyAlignment="1">
      <alignment horizontal="center"/>
    </xf>
    <xf numFmtId="0" fontId="2" fillId="34" borderId="3" xfId="0" applyFont="1" applyFill="1" applyBorder="1" applyAlignment="1">
      <alignment horizontal="center"/>
    </xf>
    <xf numFmtId="0" fontId="2" fillId="35" borderId="3" xfId="0" applyFont="1" applyFill="1" applyBorder="1" applyAlignment="1">
      <alignment horizontal="center"/>
    </xf>
    <xf numFmtId="0" fontId="2" fillId="36" borderId="3" xfId="0" applyFont="1" applyFill="1" applyBorder="1" applyAlignment="1">
      <alignment horizontal="center"/>
    </xf>
    <xf numFmtId="0" fontId="2" fillId="37" borderId="3" xfId="0" applyFont="1" applyFill="1" applyBorder="1" applyAlignment="1">
      <alignment horizontal="center"/>
    </xf>
    <xf numFmtId="0" fontId="2" fillId="38" borderId="3" xfId="0" applyFont="1" applyFill="1" applyBorder="1" applyAlignment="1">
      <alignment horizontal="center"/>
    </xf>
    <xf numFmtId="0" fontId="2" fillId="39" borderId="3" xfId="0" applyFont="1" applyFill="1" applyBorder="1" applyAlignment="1">
      <alignment horizontal="center"/>
    </xf>
    <xf numFmtId="0" fontId="2" fillId="40" borderId="3" xfId="0" applyFont="1" applyFill="1" applyBorder="1" applyAlignment="1">
      <alignment horizontal="center"/>
    </xf>
    <xf numFmtId="0" fontId="2" fillId="41" borderId="3" xfId="0" applyFont="1" applyFill="1" applyBorder="1" applyAlignment="1">
      <alignment horizontal="center"/>
    </xf>
    <xf numFmtId="0" fontId="2" fillId="42" borderId="3" xfId="0" applyFont="1" applyFill="1" applyBorder="1" applyAlignment="1">
      <alignment horizontal="center"/>
    </xf>
    <xf numFmtId="0" fontId="2" fillId="43" borderId="3" xfId="0" applyFont="1" applyFill="1" applyBorder="1" applyAlignment="1">
      <alignment horizontal="center"/>
    </xf>
    <xf numFmtId="0" fontId="2" fillId="44" borderId="3" xfId="0" applyFont="1" applyFill="1" applyBorder="1" applyAlignment="1">
      <alignment horizontal="center"/>
    </xf>
    <xf numFmtId="0" fontId="2" fillId="45" borderId="3" xfId="0" applyFont="1" applyFill="1" applyBorder="1" applyAlignment="1">
      <alignment horizontal="center"/>
    </xf>
    <xf numFmtId="0" fontId="2" fillId="46" borderId="3" xfId="0" applyFont="1" applyFill="1" applyBorder="1" applyAlignment="1">
      <alignment horizontal="center"/>
    </xf>
    <xf numFmtId="0" fontId="2" fillId="47" borderId="3" xfId="0" applyFont="1" applyFill="1" applyBorder="1" applyAlignment="1">
      <alignment horizontal="center"/>
    </xf>
    <xf numFmtId="0" fontId="2" fillId="48" borderId="3" xfId="0" applyFont="1" applyFill="1" applyBorder="1" applyAlignment="1">
      <alignment horizontal="center"/>
    </xf>
    <xf numFmtId="0" fontId="2" fillId="49" borderId="3" xfId="0" applyFont="1" applyFill="1" applyBorder="1" applyAlignment="1">
      <alignment horizontal="center"/>
    </xf>
    <xf numFmtId="0" fontId="2" fillId="50" borderId="3" xfId="0" applyFont="1" applyFill="1" applyBorder="1" applyAlignment="1">
      <alignment horizontal="center"/>
    </xf>
    <xf numFmtId="0" fontId="2" fillId="51" borderId="3" xfId="0" applyFont="1" applyFill="1" applyBorder="1" applyAlignment="1">
      <alignment horizontal="center"/>
    </xf>
    <xf numFmtId="0" fontId="2" fillId="52" borderId="3" xfId="0" applyFont="1" applyFill="1" applyBorder="1" applyAlignment="1">
      <alignment horizontal="center"/>
    </xf>
    <xf numFmtId="0" fontId="2" fillId="53" borderId="3" xfId="0" applyFont="1" applyFill="1" applyBorder="1" applyAlignment="1">
      <alignment horizontal="center"/>
    </xf>
    <xf numFmtId="0" fontId="2" fillId="54" borderId="3" xfId="0" applyFont="1" applyFill="1" applyBorder="1" applyAlignment="1">
      <alignment horizontal="center"/>
    </xf>
    <xf numFmtId="0" fontId="2" fillId="55" borderId="3" xfId="0" applyFont="1" applyFill="1" applyBorder="1" applyAlignment="1">
      <alignment horizontal="center"/>
    </xf>
    <xf numFmtId="0" fontId="2" fillId="56" borderId="3" xfId="0" applyFont="1" applyFill="1" applyBorder="1" applyAlignment="1">
      <alignment horizontal="center"/>
    </xf>
    <xf numFmtId="0" fontId="2" fillId="57" borderId="3" xfId="0" applyFont="1" applyFill="1" applyBorder="1" applyAlignment="1">
      <alignment horizontal="center"/>
    </xf>
    <xf numFmtId="0" fontId="2" fillId="58" borderId="3" xfId="0" applyFont="1" applyFill="1" applyBorder="1" applyAlignment="1">
      <alignment horizontal="center"/>
    </xf>
    <xf numFmtId="0" fontId="2" fillId="59" borderId="3" xfId="0" applyFont="1" applyFill="1" applyBorder="1" applyAlignment="1">
      <alignment horizontal="center"/>
    </xf>
    <xf numFmtId="0" fontId="2" fillId="60" borderId="3" xfId="0" applyFont="1" applyFill="1" applyBorder="1" applyAlignment="1">
      <alignment horizontal="center"/>
    </xf>
    <xf numFmtId="0" fontId="2" fillId="61" borderId="3" xfId="0" applyFont="1" applyFill="1" applyBorder="1" applyAlignment="1">
      <alignment horizontal="center"/>
    </xf>
    <xf numFmtId="0" fontId="2" fillId="62" borderId="3" xfId="0" applyFont="1" applyFill="1" applyBorder="1" applyAlignment="1">
      <alignment horizontal="center"/>
    </xf>
    <xf numFmtId="0" fontId="2" fillId="63" borderId="3" xfId="0" applyFont="1" applyFill="1" applyBorder="1" applyAlignment="1">
      <alignment horizontal="center"/>
    </xf>
    <xf numFmtId="0" fontId="2" fillId="64" borderId="3" xfId="0" applyFont="1" applyFill="1" applyBorder="1" applyAlignment="1">
      <alignment horizontal="center"/>
    </xf>
    <xf numFmtId="0" fontId="2" fillId="65" borderId="3" xfId="0" applyFont="1" applyFill="1" applyBorder="1" applyAlignment="1">
      <alignment horizontal="center"/>
    </xf>
    <xf numFmtId="0" fontId="2" fillId="66" borderId="3" xfId="0" applyFont="1" applyFill="1" applyBorder="1" applyAlignment="1">
      <alignment horizontal="center"/>
    </xf>
    <xf numFmtId="0" fontId="2" fillId="67" borderId="3" xfId="0" applyFont="1" applyFill="1" applyBorder="1" applyAlignment="1">
      <alignment horizontal="center"/>
    </xf>
    <xf numFmtId="0" fontId="2" fillId="68" borderId="3" xfId="0" applyFont="1" applyFill="1" applyBorder="1" applyAlignment="1">
      <alignment horizontal="center"/>
    </xf>
    <xf numFmtId="0" fontId="2" fillId="69" borderId="3" xfId="0" applyFont="1" applyFill="1" applyBorder="1" applyAlignment="1">
      <alignment horizontal="center"/>
    </xf>
    <xf numFmtId="0" fontId="2" fillId="70" borderId="3" xfId="0" applyFont="1" applyFill="1" applyBorder="1" applyAlignment="1">
      <alignment horizontal="center"/>
    </xf>
    <xf numFmtId="0" fontId="2" fillId="71" borderId="3" xfId="0" applyFont="1" applyFill="1" applyBorder="1" applyAlignment="1">
      <alignment horizontal="center"/>
    </xf>
    <xf numFmtId="0" fontId="2" fillId="72" borderId="3" xfId="0" applyFont="1" applyFill="1" applyBorder="1" applyAlignment="1">
      <alignment horizontal="center"/>
    </xf>
    <xf numFmtId="0" fontId="2" fillId="73" borderId="3" xfId="0" applyFont="1" applyFill="1" applyBorder="1" applyAlignment="1">
      <alignment horizontal="center"/>
    </xf>
    <xf numFmtId="0" fontId="2" fillId="74" borderId="3" xfId="0" applyFont="1" applyFill="1" applyBorder="1" applyAlignment="1">
      <alignment horizontal="center"/>
    </xf>
    <xf numFmtId="0" fontId="2" fillId="75" borderId="3" xfId="0" applyFont="1" applyFill="1" applyBorder="1" applyAlignment="1">
      <alignment horizontal="center"/>
    </xf>
    <xf numFmtId="0" fontId="2" fillId="76" borderId="3" xfId="0" applyFont="1" applyFill="1" applyBorder="1" applyAlignment="1">
      <alignment horizontal="center"/>
    </xf>
    <xf numFmtId="0" fontId="2" fillId="77" borderId="3" xfId="0" applyFont="1" applyFill="1" applyBorder="1" applyAlignment="1">
      <alignment horizontal="center"/>
    </xf>
    <xf numFmtId="0" fontId="2" fillId="78" borderId="3" xfId="0" applyFont="1" applyFill="1" applyBorder="1" applyAlignment="1">
      <alignment horizontal="center"/>
    </xf>
    <xf numFmtId="0" fontId="2" fillId="79" borderId="3" xfId="0" applyFont="1" applyFill="1" applyBorder="1" applyAlignment="1">
      <alignment horizontal="center"/>
    </xf>
    <xf numFmtId="0" fontId="2" fillId="80" borderId="3" xfId="0" applyFont="1" applyFill="1" applyBorder="1" applyAlignment="1">
      <alignment horizontal="center"/>
    </xf>
    <xf numFmtId="0" fontId="2" fillId="81" borderId="3" xfId="0" applyFont="1" applyFill="1" applyBorder="1" applyAlignment="1">
      <alignment horizontal="center"/>
    </xf>
    <xf numFmtId="0" fontId="2" fillId="82" borderId="3" xfId="0" applyFont="1" applyFill="1" applyBorder="1" applyAlignment="1">
      <alignment horizontal="center"/>
    </xf>
    <xf numFmtId="0" fontId="2" fillId="83" borderId="3" xfId="0" applyFont="1" applyFill="1" applyBorder="1" applyAlignment="1">
      <alignment horizontal="center"/>
    </xf>
    <xf numFmtId="0" fontId="2" fillId="84" borderId="3" xfId="0" applyFont="1" applyFill="1" applyBorder="1" applyAlignment="1">
      <alignment horizontal="center"/>
    </xf>
    <xf numFmtId="0" fontId="2" fillId="85" borderId="3" xfId="0" applyFont="1" applyFill="1" applyBorder="1" applyAlignment="1">
      <alignment horizontal="center"/>
    </xf>
    <xf numFmtId="0" fontId="2" fillId="86" borderId="3" xfId="0" applyFont="1" applyFill="1" applyBorder="1" applyAlignment="1">
      <alignment horizontal="center"/>
    </xf>
    <xf numFmtId="0" fontId="2" fillId="87" borderId="3" xfId="0" applyFont="1" applyFill="1" applyBorder="1" applyAlignment="1">
      <alignment horizontal="center"/>
    </xf>
    <xf numFmtId="0" fontId="2" fillId="88" borderId="3" xfId="0" applyFont="1" applyFill="1" applyBorder="1" applyAlignment="1">
      <alignment horizontal="center"/>
    </xf>
    <xf numFmtId="0" fontId="2" fillId="89" borderId="3" xfId="0" applyFont="1" applyFill="1" applyBorder="1" applyAlignment="1">
      <alignment horizontal="center"/>
    </xf>
    <xf numFmtId="0" fontId="2" fillId="90" borderId="3" xfId="0" applyFont="1" applyFill="1" applyBorder="1" applyAlignment="1">
      <alignment horizontal="center"/>
    </xf>
    <xf numFmtId="0" fontId="2" fillId="91" borderId="3" xfId="0" applyFont="1" applyFill="1" applyBorder="1" applyAlignment="1">
      <alignment horizontal="center"/>
    </xf>
    <xf numFmtId="0" fontId="2" fillId="92" borderId="3" xfId="0" applyFont="1" applyFill="1" applyBorder="1" applyAlignment="1">
      <alignment horizontal="center"/>
    </xf>
    <xf numFmtId="0" fontId="2" fillId="93" borderId="3" xfId="0" applyFont="1" applyFill="1" applyBorder="1" applyAlignment="1">
      <alignment horizontal="center"/>
    </xf>
    <xf numFmtId="0" fontId="2" fillId="94" borderId="3" xfId="0" applyFont="1" applyFill="1" applyBorder="1" applyAlignment="1">
      <alignment horizontal="center"/>
    </xf>
    <xf numFmtId="0" fontId="2" fillId="95" borderId="3" xfId="0" applyFont="1" applyFill="1" applyBorder="1" applyAlignment="1">
      <alignment horizontal="center"/>
    </xf>
    <xf numFmtId="0" fontId="2" fillId="96" borderId="3" xfId="0" applyFont="1" applyFill="1" applyBorder="1" applyAlignment="1">
      <alignment horizontal="center"/>
    </xf>
    <xf numFmtId="0" fontId="2" fillId="97" borderId="3" xfId="0" applyFont="1" applyFill="1" applyBorder="1" applyAlignment="1">
      <alignment horizontal="center"/>
    </xf>
    <xf numFmtId="0" fontId="2" fillId="98" borderId="3" xfId="0" applyFont="1" applyFill="1" applyBorder="1" applyAlignment="1">
      <alignment horizontal="center"/>
    </xf>
    <xf numFmtId="0" fontId="2" fillId="99" borderId="3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2" applyAlignment="1"/>
    <xf numFmtId="0" fontId="3" fillId="0" borderId="0" xfId="2" applyBorder="1" applyAlignment="1"/>
    <xf numFmtId="0" fontId="3" fillId="0" borderId="0" xfId="2" applyFill="1" applyBorder="1"/>
    <xf numFmtId="0" fontId="0" fillId="0" borderId="0" xfId="0" applyAlignment="1"/>
    <xf numFmtId="0" fontId="3" fillId="0" borderId="0" xfId="2" applyBorder="1"/>
    <xf numFmtId="3" fontId="5" fillId="0" borderId="2" xfId="0" applyNumberFormat="1" applyFont="1" applyBorder="1" applyAlignment="1">
      <alignment horizontal="center"/>
    </xf>
    <xf numFmtId="0" fontId="2" fillId="100" borderId="0" xfId="0" applyFont="1" applyFill="1" applyBorder="1" applyAlignment="1">
      <alignment horizontal="center"/>
    </xf>
    <xf numFmtId="0" fontId="0" fillId="0" borderId="0" xfId="0" applyFill="1"/>
    <xf numFmtId="9" fontId="0" fillId="0" borderId="0" xfId="0" applyNumberFormat="1"/>
    <xf numFmtId="0" fontId="1" fillId="101" borderId="7" xfId="3" applyBorder="1"/>
    <xf numFmtId="14" fontId="1" fillId="101" borderId="7" xfId="3" applyNumberFormat="1" applyBorder="1"/>
    <xf numFmtId="8" fontId="1" fillId="101" borderId="7" xfId="3" applyNumberFormat="1" applyBorder="1"/>
    <xf numFmtId="0" fontId="0" fillId="102" borderId="0" xfId="0" applyFill="1"/>
    <xf numFmtId="0" fontId="0" fillId="0" borderId="0" xfId="0" applyFont="1" applyFill="1" applyBorder="1"/>
    <xf numFmtId="9" fontId="1" fillId="101" borderId="7" xfId="3" applyNumberFormat="1" applyBorder="1"/>
    <xf numFmtId="0" fontId="2" fillId="103" borderId="0" xfId="0" applyFont="1" applyFill="1" applyBorder="1" applyAlignment="1">
      <alignment horizontal="center"/>
    </xf>
    <xf numFmtId="0" fontId="2" fillId="104" borderId="0" xfId="0" applyFont="1" applyFill="1" applyBorder="1" applyAlignment="1">
      <alignment horizontal="center"/>
    </xf>
    <xf numFmtId="0" fontId="2" fillId="105" borderId="0" xfId="0" applyFont="1" applyFill="1" applyBorder="1" applyAlignment="1">
      <alignment horizontal="center"/>
    </xf>
    <xf numFmtId="0" fontId="2" fillId="106" borderId="0" xfId="0" applyFont="1" applyFill="1" applyBorder="1" applyAlignment="1">
      <alignment horizontal="center"/>
    </xf>
    <xf numFmtId="0" fontId="2" fillId="107" borderId="0" xfId="0" applyFont="1" applyFill="1" applyBorder="1" applyAlignment="1">
      <alignment horizontal="center"/>
    </xf>
    <xf numFmtId="0" fontId="6" fillId="108" borderId="0" xfId="4"/>
    <xf numFmtId="0" fontId="6" fillId="108" borderId="8" xfId="4" applyBorder="1"/>
    <xf numFmtId="0" fontId="6" fillId="108" borderId="9" xfId="4" applyBorder="1"/>
    <xf numFmtId="0" fontId="3" fillId="0" borderId="1" xfId="2" applyAlignment="1">
      <alignment horizontal="center"/>
    </xf>
    <xf numFmtId="0" fontId="6" fillId="109" borderId="0" xfId="5" applyAlignment="1">
      <alignment horizontal="center"/>
    </xf>
    <xf numFmtId="0" fontId="7" fillId="0" borderId="1" xfId="2" applyFont="1"/>
  </cellXfs>
  <cellStyles count="6">
    <cellStyle name="20% - Ênfase1" xfId="3" builtinId="30"/>
    <cellStyle name="Ênfase1" xfId="4" builtinId="29"/>
    <cellStyle name="Ênfase2" xfId="5" builtinId="33"/>
    <cellStyle name="Moeda 2" xfId="1" xr:uid="{00000000-0005-0000-0000-00002F000000}"/>
    <cellStyle name="Normal" xfId="0" builtinId="0"/>
    <cellStyle name="Título 2" xfId="2" builtinId="17"/>
  </cellStyles>
  <dxfs count="13">
    <dxf>
      <numFmt numFmtId="13" formatCode="0%"/>
    </dxf>
    <dxf>
      <numFmt numFmtId="25" formatCode="hh:mm"/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numFmt numFmtId="25" formatCode="hh:mm"/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numFmt numFmtId="19" formatCode="dd/mm/yyyy"/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numFmt numFmtId="25" formatCode="hh:mm"/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numFmt numFmtId="19" formatCode="dd/mm/yyyy"/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font>
        <color theme="2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ill>
        <patternFill>
          <bgColor theme="4" tint="-0.24994659260841701"/>
        </patternFill>
      </fill>
      <border diagonalUp="0" diagonalDown="0">
        <left/>
        <right/>
        <top/>
        <bottom/>
        <vertical/>
        <horizontal/>
      </border>
    </dxf>
    <dxf>
      <font>
        <color theme="2"/>
      </font>
      <border>
        <bottom style="thin">
          <color theme="4"/>
        </bottom>
        <vertical/>
        <horizontal/>
      </border>
    </dxf>
    <dxf>
      <font>
        <color theme="0" tint="-4.9989318521683403E-2"/>
      </font>
      <fill>
        <patternFill patternType="solid">
          <bgColor theme="1"/>
        </patternFill>
      </fill>
      <border diagonalUp="0" diagonalDown="0">
        <left/>
        <right/>
        <top/>
        <bottom/>
        <vertical/>
        <horizontal/>
      </border>
    </dxf>
    <dxf>
      <font>
        <color theme="3" tint="0.79998168889431442"/>
      </font>
      <fill>
        <patternFill>
          <bgColor theme="4"/>
        </patternFill>
      </fill>
    </dxf>
    <dxf>
      <fill>
        <patternFill>
          <fgColor theme="3"/>
          <bgColor theme="3" tint="0.39994506668294322"/>
        </patternFill>
      </fill>
    </dxf>
  </dxfs>
  <tableStyles count="3" defaultTableStyle="TableStyleMedium2" defaultPivotStyle="PivotStyleLight16">
    <tableStyle name="Estilo de Segmentação de Dados 1" pivot="0" table="0" count="3" xr9:uid="{CD791738-BECA-43EC-98D2-0FEABA32C275}">
      <tableStyleElement type="wholeTable" dxfId="12"/>
      <tableStyleElement type="headerRow" dxfId="11"/>
    </tableStyle>
    <tableStyle name="SlicerStyleDark1 2" pivot="0" table="0" count="10" xr9:uid="{2F4A481F-8DAF-416D-A879-17E6D0DA684E}">
      <tableStyleElement type="wholeTable" dxfId="10"/>
      <tableStyleElement type="headerRow" dxfId="9"/>
    </tableStyle>
    <tableStyle name="SlicerStyleDark6 2" pivot="0" table="0" count="10" xr9:uid="{56072633-8E15-4424-84F6-DFED7A3AF24E}">
      <tableStyleElement type="wholeTable" dxfId="8"/>
      <tableStyleElement type="headerRow" dxfId="7"/>
    </tableStyle>
  </tableStyles>
  <colors>
    <mruColors>
      <color rgb="FFFE491A"/>
      <color rgb="FFFC615D"/>
      <color rgb="FFF97D73"/>
      <color rgb="FFF7B733"/>
      <color rgb="FFDFDCE2"/>
      <color rgb="FF4D7E73"/>
      <color rgb="FF4ABDAC"/>
      <color rgb="FF01B7A9"/>
      <color rgb="FFDEB13A"/>
      <color rgb="FFDE744C"/>
    </mruColors>
  </colors>
  <extLst>
    <ext xmlns:x14="http://schemas.microsoft.com/office/spreadsheetml/2009/9/main" uri="{46F421CA-312F-682f-3DD2-61675219B42D}">
      <x14:dxfs count="17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9" tint="-0.249977111117893"/>
          </font>
          <fill>
            <patternFill patternType="solid">
              <fgColor theme="9" tint="0.59999389629810485"/>
              <bgColor theme="9" tint="0.59999389629810485"/>
            </patternFill>
          </fill>
          <border>
            <left style="thin">
              <color theme="9" tint="0.59999389629810485"/>
            </left>
            <right style="thin">
              <color theme="9" tint="0.59999389629810485"/>
            </right>
            <top style="thin">
              <color theme="9" tint="0.59999389629810485"/>
            </top>
            <bottom style="thin">
              <color theme="9" tint="0.59999389629810485"/>
            </bottom>
            <vertical/>
            <horizontal/>
          </border>
        </dxf>
        <dxf>
          <font>
            <b/>
            <i val="0"/>
            <color theme="4"/>
          </font>
          <fill>
            <patternFill patternType="solid">
              <fgColor theme="9"/>
              <bgColor theme="9"/>
            </patternFill>
          </fill>
          <border>
            <left style="thin">
              <color theme="9"/>
            </left>
            <right style="thin">
              <color theme="9"/>
            </right>
            <top style="thin">
              <color theme="9"/>
            </top>
            <bottom style="thin">
              <color theme="9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4" tint="-0.249977111117893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theme="4" tint="0.59999389629810485"/>
            </left>
            <right style="thin">
              <color theme="4" tint="0.59999389629810485"/>
            </right>
            <top style="thin">
              <color theme="4" tint="0.59999389629810485"/>
            </top>
            <bottom style="thin">
              <color theme="4" tint="0.59999389629810485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4"/>
              <bgColor theme="4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  <dxf>
          <fill>
            <patternFill>
              <bgColor theme="2"/>
            </patternFill>
          </fill>
        </dxf>
      </x14:dxfs>
    </ext>
    <ext xmlns:x14="http://schemas.microsoft.com/office/spreadsheetml/2009/9/main" uri="{EB79DEF2-80B8-43e5-95BD-54CBDDF9020C}">
      <x14:slicerStyles defaultSlicerStyle="SlicerStyleDark6 2">
        <x14:slicerStyle name="Estilo de Segmentação de Dados 1">
          <x14:slicerStyleElements>
            <x14:slicerStyleElement type="selectedItemWithData" dxfId="16"/>
          </x14:slicerStyleElements>
        </x14:slicerStyle>
        <x14:slicerStyle name="SlicerStyleDark1 2">
          <x14:slicerStyleElements>
            <x14:slicerStyleElement type="unselectedItemWithData" dxfId="15"/>
            <x14:slicerStyleElement type="unselectedItemWithNoData" dxfId="14"/>
            <x14:slicerStyleElement type="selectedItemWithData" dxfId="13"/>
            <x14:slicerStyleElement type="selectedItemWithNoData" dxfId="12"/>
            <x14:slicerStyleElement type="hoveredUnselectedItemWithData" dxfId="11"/>
            <x14:slicerStyleElement type="hoveredSelectedItemWithData" dxfId="10"/>
            <x14:slicerStyleElement type="hoveredUnselectedItemWithNoData" dxfId="9"/>
            <x14:slicerStyleElement type="hoveredSelectedItemWithNoData" dxfId="8"/>
          </x14:slicerStyleElements>
        </x14:slicerStyle>
        <x14:slicerStyle name="SlicerStyleDark6 2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5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shape val="cylinder"/>
        <c:axId val="257006432"/>
        <c:axId val="259088896"/>
        <c:axId val="0"/>
      </c:bar3DChart>
      <c:catAx>
        <c:axId val="2570064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59088896"/>
        <c:crosses val="autoZero"/>
        <c:auto val="1"/>
        <c:lblAlgn val="ctr"/>
        <c:lblOffset val="100"/>
        <c:noMultiLvlLbl val="0"/>
      </c:catAx>
      <c:valAx>
        <c:axId val="259088896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257006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28575</xdr:rowOff>
    </xdr:from>
    <xdr:to>
      <xdr:col>9</xdr:col>
      <xdr:colOff>47625</xdr:colOff>
      <xdr:row>3</xdr:row>
      <xdr:rowOff>123825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C193F803-B130-43ED-B61E-7323EB8C7821}"/>
            </a:ext>
          </a:extLst>
        </xdr:cNvPr>
        <xdr:cNvSpPr/>
      </xdr:nvSpPr>
      <xdr:spPr>
        <a:xfrm>
          <a:off x="47625" y="28575"/>
          <a:ext cx="5486400" cy="666750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400" b="1">
              <a:solidFill>
                <a:schemeClr val="tx1">
                  <a:lumMod val="65000"/>
                  <a:lumOff val="35000"/>
                </a:schemeClr>
              </a:solidFill>
              <a:latin typeface="Abadi" panose="020B0604020104020204" pitchFamily="34" charset="0"/>
            </a:rPr>
            <a:t>Titulo</a:t>
          </a:r>
        </a:p>
      </xdr:txBody>
    </xdr:sp>
    <xdr:clientData/>
  </xdr:twoCellAnchor>
  <xdr:twoCellAnchor>
    <xdr:from>
      <xdr:col>0</xdr:col>
      <xdr:colOff>133350</xdr:colOff>
      <xdr:row>6</xdr:row>
      <xdr:rowOff>161925</xdr:rowOff>
    </xdr:from>
    <xdr:to>
      <xdr:col>1</xdr:col>
      <xdr:colOff>603750</xdr:colOff>
      <xdr:row>10</xdr:row>
      <xdr:rowOff>119925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1CDAD254-F779-44F3-A0C4-F45462AFBE79}"/>
            </a:ext>
          </a:extLst>
        </xdr:cNvPr>
        <xdr:cNvSpPr/>
      </xdr:nvSpPr>
      <xdr:spPr>
        <a:xfrm>
          <a:off x="133350" y="1304925"/>
          <a:ext cx="1080000" cy="720000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rPr>
            <a:t>Total</a:t>
          </a:r>
          <a:r>
            <a:rPr lang="en-US" sz="1100" b="1" i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rPr>
            <a:t> Tarefas</a:t>
          </a:r>
          <a:endParaRPr lang="pt-BR" sz="1400" b="1">
            <a:solidFill>
              <a:schemeClr val="tx1">
                <a:lumMod val="65000"/>
                <a:lumOff val="35000"/>
              </a:schemeClr>
            </a:solidFill>
            <a:effectLst/>
          </a:endParaRPr>
        </a:p>
      </xdr:txBody>
    </xdr:sp>
    <xdr:clientData/>
  </xdr:twoCellAnchor>
  <xdr:twoCellAnchor>
    <xdr:from>
      <xdr:col>0</xdr:col>
      <xdr:colOff>133350</xdr:colOff>
      <xdr:row>5</xdr:row>
      <xdr:rowOff>114300</xdr:rowOff>
    </xdr:from>
    <xdr:to>
      <xdr:col>3</xdr:col>
      <xdr:colOff>552450</xdr:colOff>
      <xdr:row>6</xdr:row>
      <xdr:rowOff>142875</xdr:rowOff>
    </xdr:to>
    <xdr:sp macro="" textlink="">
      <xdr:nvSpPr>
        <xdr:cNvPr id="6" name="Retângulo 5">
          <a:extLst>
            <a:ext uri="{FF2B5EF4-FFF2-40B4-BE49-F238E27FC236}">
              <a16:creationId xmlns:a16="http://schemas.microsoft.com/office/drawing/2014/main" id="{0DC0D4E4-91DC-420F-9B69-C79CBF05B6D5}"/>
            </a:ext>
          </a:extLst>
        </xdr:cNvPr>
        <xdr:cNvSpPr/>
      </xdr:nvSpPr>
      <xdr:spPr>
        <a:xfrm>
          <a:off x="133350" y="1066800"/>
          <a:ext cx="2247900" cy="219075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0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  <a:cs typeface="Calibri"/>
            </a:rPr>
            <a:t>Total</a:t>
          </a:r>
        </a:p>
      </xdr:txBody>
    </xdr:sp>
    <xdr:clientData/>
  </xdr:twoCellAnchor>
  <xdr:twoCellAnchor>
    <xdr:from>
      <xdr:col>2</xdr:col>
      <xdr:colOff>76200</xdr:colOff>
      <xdr:row>6</xdr:row>
      <xdr:rowOff>171450</xdr:rowOff>
    </xdr:from>
    <xdr:to>
      <xdr:col>3</xdr:col>
      <xdr:colOff>546600</xdr:colOff>
      <xdr:row>10</xdr:row>
      <xdr:rowOff>129450</xdr:rowOff>
    </xdr:to>
    <xdr:sp macro="" textlink="">
      <xdr:nvSpPr>
        <xdr:cNvPr id="7" name="Retângulo 6">
          <a:extLst>
            <a:ext uri="{FF2B5EF4-FFF2-40B4-BE49-F238E27FC236}">
              <a16:creationId xmlns:a16="http://schemas.microsoft.com/office/drawing/2014/main" id="{1CCA16DA-7966-4294-9F17-92A29E7A6EF1}"/>
            </a:ext>
          </a:extLst>
        </xdr:cNvPr>
        <xdr:cNvSpPr/>
      </xdr:nvSpPr>
      <xdr:spPr>
        <a:xfrm>
          <a:off x="1295400" y="1314450"/>
          <a:ext cx="1080000" cy="720000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endParaRPr lang="en-US" sz="1400" b="0" i="0" u="none" strike="noStrike">
            <a:solidFill>
              <a:schemeClr val="tx1">
                <a:lumMod val="65000"/>
                <a:lumOff val="35000"/>
              </a:schemeClr>
            </a:solidFill>
            <a:latin typeface="Calibri"/>
            <a:ea typeface="+mn-ea"/>
            <a:cs typeface="Calibri"/>
          </a:endParaRPr>
        </a:p>
      </xdr:txBody>
    </xdr:sp>
    <xdr:clientData/>
  </xdr:twoCellAnchor>
  <xdr:twoCellAnchor>
    <xdr:from>
      <xdr:col>0</xdr:col>
      <xdr:colOff>57150</xdr:colOff>
      <xdr:row>4</xdr:row>
      <xdr:rowOff>9525</xdr:rowOff>
    </xdr:from>
    <xdr:to>
      <xdr:col>4</xdr:col>
      <xdr:colOff>9525</xdr:colOff>
      <xdr:row>5</xdr:row>
      <xdr:rowOff>66675</xdr:rowOff>
    </xdr:to>
    <xdr:sp macro="" textlink="">
      <xdr:nvSpPr>
        <xdr:cNvPr id="8" name="Retângulo 7">
          <a:extLst>
            <a:ext uri="{FF2B5EF4-FFF2-40B4-BE49-F238E27FC236}">
              <a16:creationId xmlns:a16="http://schemas.microsoft.com/office/drawing/2014/main" id="{AE2768CF-F88C-4AB7-8C68-908E1036D298}"/>
            </a:ext>
          </a:extLst>
        </xdr:cNvPr>
        <xdr:cNvSpPr/>
      </xdr:nvSpPr>
      <xdr:spPr>
        <a:xfrm>
          <a:off x="57150" y="771525"/>
          <a:ext cx="2390775" cy="2476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12700">
          <a:solidFill>
            <a:schemeClr val="tx2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en-US" sz="1050" b="1" i="0" u="none" strike="noStrike">
              <a:solidFill>
                <a:schemeClr val="tx1">
                  <a:lumMod val="75000"/>
                  <a:lumOff val="25000"/>
                </a:schemeClr>
              </a:solidFill>
              <a:latin typeface="Calibri"/>
              <a:ea typeface="+mn-ea"/>
              <a:cs typeface="Calibri"/>
            </a:rPr>
            <a:t>Tarefas</a:t>
          </a:r>
        </a:p>
      </xdr:txBody>
    </xdr:sp>
    <xdr:clientData/>
  </xdr:twoCellAnchor>
  <xdr:twoCellAnchor>
    <xdr:from>
      <xdr:col>0</xdr:col>
      <xdr:colOff>133350</xdr:colOff>
      <xdr:row>12</xdr:row>
      <xdr:rowOff>47625</xdr:rowOff>
    </xdr:from>
    <xdr:to>
      <xdr:col>1</xdr:col>
      <xdr:colOff>603750</xdr:colOff>
      <xdr:row>16</xdr:row>
      <xdr:rowOff>5625</xdr:rowOff>
    </xdr:to>
    <xdr:sp macro="" textlink="">
      <xdr:nvSpPr>
        <xdr:cNvPr id="9" name="Retângulo 8">
          <a:extLst>
            <a:ext uri="{FF2B5EF4-FFF2-40B4-BE49-F238E27FC236}">
              <a16:creationId xmlns:a16="http://schemas.microsoft.com/office/drawing/2014/main" id="{A57A96AB-AC5E-40B1-B6B9-A021D86A34B1}"/>
            </a:ext>
          </a:extLst>
        </xdr:cNvPr>
        <xdr:cNvSpPr/>
      </xdr:nvSpPr>
      <xdr:spPr>
        <a:xfrm>
          <a:off x="133350" y="2333625"/>
          <a:ext cx="1080000" cy="720000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endParaRPr lang="en-US" sz="1400" b="0" i="0" u="none" strike="noStrike">
            <a:solidFill>
              <a:schemeClr val="tx1">
                <a:lumMod val="65000"/>
                <a:lumOff val="35000"/>
              </a:schemeClr>
            </a:solidFill>
            <a:latin typeface="Calibri"/>
            <a:ea typeface="+mn-ea"/>
            <a:cs typeface="Calibri"/>
          </a:endParaRPr>
        </a:p>
      </xdr:txBody>
    </xdr:sp>
    <xdr:clientData/>
  </xdr:twoCellAnchor>
  <xdr:twoCellAnchor>
    <xdr:from>
      <xdr:col>0</xdr:col>
      <xdr:colOff>133350</xdr:colOff>
      <xdr:row>11</xdr:row>
      <xdr:rowOff>0</xdr:rowOff>
    </xdr:from>
    <xdr:to>
      <xdr:col>1</xdr:col>
      <xdr:colOff>603750</xdr:colOff>
      <xdr:row>12</xdr:row>
      <xdr:rowOff>38100</xdr:rowOff>
    </xdr:to>
    <xdr:sp macro="" textlink="">
      <xdr:nvSpPr>
        <xdr:cNvPr id="10" name="Retângulo 9">
          <a:extLst>
            <a:ext uri="{FF2B5EF4-FFF2-40B4-BE49-F238E27FC236}">
              <a16:creationId xmlns:a16="http://schemas.microsoft.com/office/drawing/2014/main" id="{5C6D1E97-B806-4334-AFB0-87A4442C4F86}"/>
            </a:ext>
          </a:extLst>
        </xdr:cNvPr>
        <xdr:cNvSpPr/>
      </xdr:nvSpPr>
      <xdr:spPr>
        <a:xfrm>
          <a:off x="133350" y="2095500"/>
          <a:ext cx="1080000" cy="228600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050" b="0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  <a:ea typeface="+mn-ea"/>
              <a:cs typeface="Calibri"/>
            </a:rPr>
            <a:t>Concluidas</a:t>
          </a:r>
        </a:p>
      </xdr:txBody>
    </xdr:sp>
    <xdr:clientData/>
  </xdr:twoCellAnchor>
  <xdr:twoCellAnchor>
    <xdr:from>
      <xdr:col>2</xdr:col>
      <xdr:colOff>85725</xdr:colOff>
      <xdr:row>12</xdr:row>
      <xdr:rowOff>57150</xdr:rowOff>
    </xdr:from>
    <xdr:to>
      <xdr:col>3</xdr:col>
      <xdr:colOff>556125</xdr:colOff>
      <xdr:row>16</xdr:row>
      <xdr:rowOff>15150</xdr:rowOff>
    </xdr:to>
    <xdr:sp macro="" textlink="">
      <xdr:nvSpPr>
        <xdr:cNvPr id="11" name="Retângulo 10">
          <a:extLst>
            <a:ext uri="{FF2B5EF4-FFF2-40B4-BE49-F238E27FC236}">
              <a16:creationId xmlns:a16="http://schemas.microsoft.com/office/drawing/2014/main" id="{F4111035-FAB4-4044-8E68-8E2336212A44}"/>
            </a:ext>
          </a:extLst>
        </xdr:cNvPr>
        <xdr:cNvSpPr/>
      </xdr:nvSpPr>
      <xdr:spPr>
        <a:xfrm>
          <a:off x="1304925" y="2343150"/>
          <a:ext cx="1080000" cy="720000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endParaRPr lang="en-US" sz="1400" b="0" i="0" u="none" strike="noStrike">
            <a:solidFill>
              <a:schemeClr val="tx1">
                <a:lumMod val="65000"/>
                <a:lumOff val="35000"/>
              </a:schemeClr>
            </a:solidFill>
            <a:latin typeface="Calibri"/>
            <a:ea typeface="+mn-ea"/>
            <a:cs typeface="Calibri"/>
          </a:endParaRPr>
        </a:p>
      </xdr:txBody>
    </xdr:sp>
    <xdr:clientData/>
  </xdr:twoCellAnchor>
  <xdr:twoCellAnchor>
    <xdr:from>
      <xdr:col>2</xdr:col>
      <xdr:colOff>85725</xdr:colOff>
      <xdr:row>11</xdr:row>
      <xdr:rowOff>9525</xdr:rowOff>
    </xdr:from>
    <xdr:to>
      <xdr:col>3</xdr:col>
      <xdr:colOff>556125</xdr:colOff>
      <xdr:row>12</xdr:row>
      <xdr:rowOff>47625</xdr:rowOff>
    </xdr:to>
    <xdr:sp macro="" textlink="">
      <xdr:nvSpPr>
        <xdr:cNvPr id="12" name="Retângulo 11">
          <a:extLst>
            <a:ext uri="{FF2B5EF4-FFF2-40B4-BE49-F238E27FC236}">
              <a16:creationId xmlns:a16="http://schemas.microsoft.com/office/drawing/2014/main" id="{F8E8A8D1-B69D-453B-A3C8-57EEA39E71AA}"/>
            </a:ext>
          </a:extLst>
        </xdr:cNvPr>
        <xdr:cNvSpPr/>
      </xdr:nvSpPr>
      <xdr:spPr>
        <a:xfrm>
          <a:off x="1304925" y="2105025"/>
          <a:ext cx="1080000" cy="228600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050" b="0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  <a:ea typeface="+mn-ea"/>
              <a:cs typeface="Calibri"/>
            </a:rPr>
            <a:t>Abertas</a:t>
          </a:r>
        </a:p>
      </xdr:txBody>
    </xdr:sp>
    <xdr:clientData/>
  </xdr:twoCellAnchor>
  <xdr:twoCellAnchor>
    <xdr:from>
      <xdr:col>0</xdr:col>
      <xdr:colOff>123825</xdr:colOff>
      <xdr:row>17</xdr:row>
      <xdr:rowOff>133350</xdr:rowOff>
    </xdr:from>
    <xdr:to>
      <xdr:col>1</xdr:col>
      <xdr:colOff>594225</xdr:colOff>
      <xdr:row>21</xdr:row>
      <xdr:rowOff>91350</xdr:rowOff>
    </xdr:to>
    <xdr:sp macro="" textlink="">
      <xdr:nvSpPr>
        <xdr:cNvPr id="13" name="Retângulo 12">
          <a:extLst>
            <a:ext uri="{FF2B5EF4-FFF2-40B4-BE49-F238E27FC236}">
              <a16:creationId xmlns:a16="http://schemas.microsoft.com/office/drawing/2014/main" id="{0C1DD21E-D749-4C63-82AE-DF9323583B4F}"/>
            </a:ext>
          </a:extLst>
        </xdr:cNvPr>
        <xdr:cNvSpPr/>
      </xdr:nvSpPr>
      <xdr:spPr>
        <a:xfrm>
          <a:off x="123825" y="3371850"/>
          <a:ext cx="1080000" cy="720000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endParaRPr lang="en-US" sz="1400" b="0" i="0" u="none" strike="noStrike">
            <a:solidFill>
              <a:schemeClr val="tx1">
                <a:lumMod val="65000"/>
                <a:lumOff val="35000"/>
              </a:schemeClr>
            </a:solidFill>
            <a:latin typeface="Calibri"/>
            <a:ea typeface="+mn-ea"/>
            <a:cs typeface="Calibri"/>
          </a:endParaRPr>
        </a:p>
      </xdr:txBody>
    </xdr:sp>
    <xdr:clientData/>
  </xdr:twoCellAnchor>
  <xdr:twoCellAnchor>
    <xdr:from>
      <xdr:col>0</xdr:col>
      <xdr:colOff>123825</xdr:colOff>
      <xdr:row>16</xdr:row>
      <xdr:rowOff>85725</xdr:rowOff>
    </xdr:from>
    <xdr:to>
      <xdr:col>1</xdr:col>
      <xdr:colOff>594225</xdr:colOff>
      <xdr:row>17</xdr:row>
      <xdr:rowOff>123825</xdr:rowOff>
    </xdr:to>
    <xdr:sp macro="" textlink="">
      <xdr:nvSpPr>
        <xdr:cNvPr id="14" name="Retângulo 13">
          <a:extLst>
            <a:ext uri="{FF2B5EF4-FFF2-40B4-BE49-F238E27FC236}">
              <a16:creationId xmlns:a16="http://schemas.microsoft.com/office/drawing/2014/main" id="{F0F1C40A-CC53-44B6-B2D0-C9019C269C25}"/>
            </a:ext>
          </a:extLst>
        </xdr:cNvPr>
        <xdr:cNvSpPr/>
      </xdr:nvSpPr>
      <xdr:spPr>
        <a:xfrm>
          <a:off x="123825" y="3133725"/>
          <a:ext cx="1080000" cy="228600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050" b="0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  <a:ea typeface="+mn-ea"/>
              <a:cs typeface="Calibri"/>
            </a:rPr>
            <a:t>Andamento</a:t>
          </a:r>
        </a:p>
      </xdr:txBody>
    </xdr:sp>
    <xdr:clientData/>
  </xdr:twoCellAnchor>
  <xdr:twoCellAnchor>
    <xdr:from>
      <xdr:col>2</xdr:col>
      <xdr:colOff>76200</xdr:colOff>
      <xdr:row>17</xdr:row>
      <xdr:rowOff>142875</xdr:rowOff>
    </xdr:from>
    <xdr:to>
      <xdr:col>3</xdr:col>
      <xdr:colOff>546600</xdr:colOff>
      <xdr:row>21</xdr:row>
      <xdr:rowOff>100875</xdr:rowOff>
    </xdr:to>
    <xdr:sp macro="" textlink="">
      <xdr:nvSpPr>
        <xdr:cNvPr id="15" name="Retângulo 14">
          <a:extLst>
            <a:ext uri="{FF2B5EF4-FFF2-40B4-BE49-F238E27FC236}">
              <a16:creationId xmlns:a16="http://schemas.microsoft.com/office/drawing/2014/main" id="{7C69B858-73CB-430D-BF3D-572F53E85BA7}"/>
            </a:ext>
          </a:extLst>
        </xdr:cNvPr>
        <xdr:cNvSpPr/>
      </xdr:nvSpPr>
      <xdr:spPr>
        <a:xfrm>
          <a:off x="1295400" y="3381375"/>
          <a:ext cx="1080000" cy="720000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endParaRPr lang="en-US" sz="1400" b="0" i="0" u="none" strike="noStrike">
            <a:solidFill>
              <a:schemeClr val="tx1">
                <a:lumMod val="65000"/>
                <a:lumOff val="35000"/>
              </a:schemeClr>
            </a:solidFill>
            <a:latin typeface="Calibri"/>
            <a:ea typeface="+mn-ea"/>
            <a:cs typeface="Calibri"/>
          </a:endParaRPr>
        </a:p>
      </xdr:txBody>
    </xdr:sp>
    <xdr:clientData/>
  </xdr:twoCellAnchor>
  <xdr:twoCellAnchor>
    <xdr:from>
      <xdr:col>2</xdr:col>
      <xdr:colOff>76200</xdr:colOff>
      <xdr:row>16</xdr:row>
      <xdr:rowOff>95250</xdr:rowOff>
    </xdr:from>
    <xdr:to>
      <xdr:col>3</xdr:col>
      <xdr:colOff>546600</xdr:colOff>
      <xdr:row>17</xdr:row>
      <xdr:rowOff>133350</xdr:rowOff>
    </xdr:to>
    <xdr:sp macro="" textlink="">
      <xdr:nvSpPr>
        <xdr:cNvPr id="16" name="Retângulo 15">
          <a:extLst>
            <a:ext uri="{FF2B5EF4-FFF2-40B4-BE49-F238E27FC236}">
              <a16:creationId xmlns:a16="http://schemas.microsoft.com/office/drawing/2014/main" id="{F4FF38AD-2D62-4B3E-9858-57FDE56E848F}"/>
            </a:ext>
          </a:extLst>
        </xdr:cNvPr>
        <xdr:cNvSpPr/>
      </xdr:nvSpPr>
      <xdr:spPr>
        <a:xfrm>
          <a:off x="1295400" y="3143250"/>
          <a:ext cx="1080000" cy="228600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050" b="0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  <a:ea typeface="+mn-ea"/>
              <a:cs typeface="Calibri"/>
            </a:rPr>
            <a:t>Atrasadas</a:t>
          </a:r>
        </a:p>
      </xdr:txBody>
    </xdr:sp>
    <xdr:clientData/>
  </xdr:twoCellAnchor>
  <xdr:twoCellAnchor editAs="oneCell">
    <xdr:from>
      <xdr:col>2</xdr:col>
      <xdr:colOff>438150</xdr:colOff>
      <xdr:row>7</xdr:row>
      <xdr:rowOff>142875</xdr:rowOff>
    </xdr:from>
    <xdr:to>
      <xdr:col>3</xdr:col>
      <xdr:colOff>253187</xdr:colOff>
      <xdr:row>9</xdr:row>
      <xdr:rowOff>186512</xdr:rowOff>
    </xdr:to>
    <xdr:pic>
      <xdr:nvPicPr>
        <xdr:cNvPr id="21" name="Imagem 20">
          <a:extLst>
            <a:ext uri="{FF2B5EF4-FFF2-40B4-BE49-F238E27FC236}">
              <a16:creationId xmlns:a16="http://schemas.microsoft.com/office/drawing/2014/main" id="{B48EE7B4-9BEC-4E8D-A5C4-8AD9F0106F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6375"/>
          <a:ext cx="424637" cy="424637"/>
        </a:xfrm>
        <a:prstGeom prst="rect">
          <a:avLst/>
        </a:prstGeom>
      </xdr:spPr>
    </xdr:pic>
    <xdr:clientData/>
  </xdr:twoCellAnchor>
  <xdr:twoCellAnchor>
    <xdr:from>
      <xdr:col>9</xdr:col>
      <xdr:colOff>104776</xdr:colOff>
      <xdr:row>0</xdr:row>
      <xdr:rowOff>0</xdr:rowOff>
    </xdr:from>
    <xdr:to>
      <xdr:col>20</xdr:col>
      <xdr:colOff>419100</xdr:colOff>
      <xdr:row>3</xdr:row>
      <xdr:rowOff>161924</xdr:rowOff>
    </xdr:to>
    <xdr:sp macro="" textlink="">
      <xdr:nvSpPr>
        <xdr:cNvPr id="23" name="CaixaDeTexto 22">
          <a:extLst>
            <a:ext uri="{FF2B5EF4-FFF2-40B4-BE49-F238E27FC236}">
              <a16:creationId xmlns:a16="http://schemas.microsoft.com/office/drawing/2014/main" id="{34B65442-A788-4821-8262-61FEAF2CA625}"/>
            </a:ext>
          </a:extLst>
        </xdr:cNvPr>
        <xdr:cNvSpPr txBox="1"/>
      </xdr:nvSpPr>
      <xdr:spPr>
        <a:xfrm>
          <a:off x="5591176" y="0"/>
          <a:ext cx="7019924" cy="733424"/>
        </a:xfrm>
        <a:prstGeom prst="rect">
          <a:avLst/>
        </a:prstGeom>
        <a:solidFill>
          <a:schemeClr val="bg2"/>
        </a:solidFill>
        <a:ln w="12700" cmpd="sng">
          <a:solidFill>
            <a:schemeClr val="tx2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400" b="1">
              <a:solidFill>
                <a:schemeClr val="tx1">
                  <a:lumMod val="65000"/>
                  <a:lumOff val="35000"/>
                </a:schemeClr>
              </a:solidFill>
            </a:rPr>
            <a:t>Percentual</a:t>
          </a:r>
          <a:r>
            <a:rPr lang="pt-BR" sz="1400" b="1" baseline="0">
              <a:solidFill>
                <a:schemeClr val="tx1">
                  <a:lumMod val="65000"/>
                  <a:lumOff val="35000"/>
                </a:schemeClr>
              </a:solidFill>
            </a:rPr>
            <a:t> Concluido do Projeto</a:t>
          </a:r>
          <a:endParaRPr lang="pt-BR" sz="1400" b="1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twoCellAnchor>
  <xdr:twoCellAnchor>
    <xdr:from>
      <xdr:col>0</xdr:col>
      <xdr:colOff>76201</xdr:colOff>
      <xdr:row>22</xdr:row>
      <xdr:rowOff>104774</xdr:rowOff>
    </xdr:from>
    <xdr:to>
      <xdr:col>3</xdr:col>
      <xdr:colOff>600075</xdr:colOff>
      <xdr:row>34</xdr:row>
      <xdr:rowOff>123825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719FF06D-EF4A-4815-ABA6-30BC6CCECC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</xdr:colOff>
      <xdr:row>22</xdr:row>
      <xdr:rowOff>114300</xdr:rowOff>
    </xdr:from>
    <xdr:to>
      <xdr:col>3</xdr:col>
      <xdr:colOff>581024</xdr:colOff>
      <xdr:row>23</xdr:row>
      <xdr:rowOff>123825</xdr:rowOff>
    </xdr:to>
    <xdr:sp macro="" textlink="Apoio!#REF!">
      <xdr:nvSpPr>
        <xdr:cNvPr id="25" name="Retângulo 24">
          <a:extLst>
            <a:ext uri="{FF2B5EF4-FFF2-40B4-BE49-F238E27FC236}">
              <a16:creationId xmlns:a16="http://schemas.microsoft.com/office/drawing/2014/main" id="{F8384D24-E621-4AF8-AC0E-8F99C653032B}"/>
            </a:ext>
          </a:extLst>
        </xdr:cNvPr>
        <xdr:cNvSpPr/>
      </xdr:nvSpPr>
      <xdr:spPr>
        <a:xfrm>
          <a:off x="76199" y="4305300"/>
          <a:ext cx="2333625" cy="200025"/>
        </a:xfrm>
        <a:prstGeom prst="rect">
          <a:avLst/>
        </a:prstGeom>
        <a:solidFill>
          <a:schemeClr val="bg2"/>
        </a:solidFill>
        <a:ln/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fld id="{FF4BEC14-327F-4743-BDA7-83FC1E19C2C8}" type="TxLink">
            <a:rPr lang="en-US" sz="1050" b="0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  <a:ea typeface="+mn-ea"/>
              <a:cs typeface="Calibri"/>
            </a:rPr>
            <a:pPr marL="0" indent="0" algn="ctr"/>
            <a:t>Acompanhamento Orçamento</a:t>
          </a:fld>
          <a:endParaRPr lang="pt-BR" sz="1050" b="0" i="0" u="none" strike="noStrike">
            <a:solidFill>
              <a:schemeClr val="tx1">
                <a:lumMod val="65000"/>
                <a:lumOff val="35000"/>
              </a:schemeClr>
            </a:solidFill>
            <a:latin typeface="Calibri"/>
            <a:ea typeface="+mn-ea"/>
            <a:cs typeface="Calibri"/>
          </a:endParaRPr>
        </a:p>
      </xdr:txBody>
    </xdr:sp>
    <xdr:clientData/>
  </xdr:twoCellAnchor>
  <xdr:twoCellAnchor>
    <xdr:from>
      <xdr:col>0</xdr:col>
      <xdr:colOff>95249</xdr:colOff>
      <xdr:row>33</xdr:row>
      <xdr:rowOff>85725</xdr:rowOff>
    </xdr:from>
    <xdr:to>
      <xdr:col>2</xdr:col>
      <xdr:colOff>28049</xdr:colOff>
      <xdr:row>34</xdr:row>
      <xdr:rowOff>95250</xdr:rowOff>
    </xdr:to>
    <xdr:sp macro="" textlink="">
      <xdr:nvSpPr>
        <xdr:cNvPr id="26" name="Retângulo 25">
          <a:extLst>
            <a:ext uri="{FF2B5EF4-FFF2-40B4-BE49-F238E27FC236}">
              <a16:creationId xmlns:a16="http://schemas.microsoft.com/office/drawing/2014/main" id="{595E76BF-E83A-4CCD-92AC-5EF28168696A}"/>
            </a:ext>
          </a:extLst>
        </xdr:cNvPr>
        <xdr:cNvSpPr/>
      </xdr:nvSpPr>
      <xdr:spPr>
        <a:xfrm>
          <a:off x="95249" y="6372225"/>
          <a:ext cx="1152000" cy="200025"/>
        </a:xfrm>
        <a:prstGeom prst="rect">
          <a:avLst/>
        </a:prstGeom>
        <a:solidFill>
          <a:schemeClr val="bg2"/>
        </a:solidFill>
        <a:ln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en-US" sz="1100" b="1" i="0" u="none" strike="noStrike">
              <a:solidFill>
                <a:schemeClr val="tx1">
                  <a:lumMod val="75000"/>
                  <a:lumOff val="25000"/>
                </a:schemeClr>
              </a:solidFill>
              <a:latin typeface="Calibri"/>
              <a:ea typeface="+mn-ea"/>
              <a:cs typeface="Calibri"/>
            </a:rPr>
            <a:t>Orçado</a:t>
          </a:r>
        </a:p>
      </xdr:txBody>
    </xdr:sp>
    <xdr:clientData/>
  </xdr:twoCellAnchor>
  <xdr:twoCellAnchor>
    <xdr:from>
      <xdr:col>2</xdr:col>
      <xdr:colOff>47624</xdr:colOff>
      <xdr:row>33</xdr:row>
      <xdr:rowOff>85725</xdr:rowOff>
    </xdr:from>
    <xdr:to>
      <xdr:col>3</xdr:col>
      <xdr:colOff>590024</xdr:colOff>
      <xdr:row>34</xdr:row>
      <xdr:rowOff>95250</xdr:rowOff>
    </xdr:to>
    <xdr:sp macro="" textlink="">
      <xdr:nvSpPr>
        <xdr:cNvPr id="27" name="Retângulo 26">
          <a:extLst>
            <a:ext uri="{FF2B5EF4-FFF2-40B4-BE49-F238E27FC236}">
              <a16:creationId xmlns:a16="http://schemas.microsoft.com/office/drawing/2014/main" id="{AB545FE6-A992-4A86-8F5F-BC644122796A}"/>
            </a:ext>
          </a:extLst>
        </xdr:cNvPr>
        <xdr:cNvSpPr/>
      </xdr:nvSpPr>
      <xdr:spPr>
        <a:xfrm>
          <a:off x="1266824" y="6372225"/>
          <a:ext cx="1152000" cy="200025"/>
        </a:xfrm>
        <a:prstGeom prst="rect">
          <a:avLst/>
        </a:prstGeom>
        <a:solidFill>
          <a:schemeClr val="bg2"/>
        </a:solidFill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en-US" sz="1100" b="1" i="0" u="none" strike="noStrike">
              <a:solidFill>
                <a:schemeClr val="tx1">
                  <a:lumMod val="75000"/>
                  <a:lumOff val="25000"/>
                </a:schemeClr>
              </a:solidFill>
              <a:latin typeface="Calibri"/>
              <a:ea typeface="+mn-ea"/>
              <a:cs typeface="Calibri"/>
            </a:rPr>
            <a:t>Realizado</a:t>
          </a:r>
        </a:p>
      </xdr:txBody>
    </xdr:sp>
    <xdr:clientData/>
  </xdr:twoCellAnchor>
  <xdr:twoCellAnchor>
    <xdr:from>
      <xdr:col>0</xdr:col>
      <xdr:colOff>95249</xdr:colOff>
      <xdr:row>34</xdr:row>
      <xdr:rowOff>95250</xdr:rowOff>
    </xdr:from>
    <xdr:to>
      <xdr:col>2</xdr:col>
      <xdr:colOff>28049</xdr:colOff>
      <xdr:row>35</xdr:row>
      <xdr:rowOff>104775</xdr:rowOff>
    </xdr:to>
    <xdr:sp macro="" textlink="Apoio!#REF!">
      <xdr:nvSpPr>
        <xdr:cNvPr id="28" name="Retângulo 27">
          <a:extLst>
            <a:ext uri="{FF2B5EF4-FFF2-40B4-BE49-F238E27FC236}">
              <a16:creationId xmlns:a16="http://schemas.microsoft.com/office/drawing/2014/main" id="{79FE1556-5A51-4590-ADA7-2CABDAD486D4}"/>
            </a:ext>
          </a:extLst>
        </xdr:cNvPr>
        <xdr:cNvSpPr/>
      </xdr:nvSpPr>
      <xdr:spPr>
        <a:xfrm>
          <a:off x="95249" y="6572250"/>
          <a:ext cx="1152000" cy="200025"/>
        </a:xfrm>
        <a:prstGeom prst="rect">
          <a:avLst/>
        </a:prstGeom>
        <a:solidFill>
          <a:schemeClr val="bg2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endParaRPr lang="pt-BR" sz="1050" b="1" i="0" u="none" strike="noStrike">
            <a:solidFill>
              <a:schemeClr val="tx1">
                <a:lumMod val="75000"/>
                <a:lumOff val="25000"/>
              </a:schemeClr>
            </a:solidFill>
            <a:latin typeface="Calibri"/>
            <a:ea typeface="+mn-ea"/>
            <a:cs typeface="Calibri"/>
          </a:endParaRPr>
        </a:p>
      </xdr:txBody>
    </xdr:sp>
    <xdr:clientData/>
  </xdr:twoCellAnchor>
  <xdr:twoCellAnchor>
    <xdr:from>
      <xdr:col>2</xdr:col>
      <xdr:colOff>47624</xdr:colOff>
      <xdr:row>34</xdr:row>
      <xdr:rowOff>95250</xdr:rowOff>
    </xdr:from>
    <xdr:to>
      <xdr:col>3</xdr:col>
      <xdr:colOff>590024</xdr:colOff>
      <xdr:row>35</xdr:row>
      <xdr:rowOff>104775</xdr:rowOff>
    </xdr:to>
    <xdr:sp macro="" textlink="">
      <xdr:nvSpPr>
        <xdr:cNvPr id="29" name="Retângulo 28">
          <a:extLst>
            <a:ext uri="{FF2B5EF4-FFF2-40B4-BE49-F238E27FC236}">
              <a16:creationId xmlns:a16="http://schemas.microsoft.com/office/drawing/2014/main" id="{CFAC1E80-343C-43BA-8CA2-692377B93ECE}"/>
            </a:ext>
          </a:extLst>
        </xdr:cNvPr>
        <xdr:cNvSpPr/>
      </xdr:nvSpPr>
      <xdr:spPr>
        <a:xfrm>
          <a:off x="1266824" y="6572250"/>
          <a:ext cx="1152000" cy="200025"/>
        </a:xfrm>
        <a:prstGeom prst="rect">
          <a:avLst/>
        </a:prstGeom>
        <a:solidFill>
          <a:schemeClr val="bg2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endParaRPr lang="en-US" sz="1100" b="1" i="0" u="none" strike="noStrike">
            <a:solidFill>
              <a:schemeClr val="tx1">
                <a:lumMod val="75000"/>
                <a:lumOff val="25000"/>
              </a:schemeClr>
            </a:solidFill>
            <a:latin typeface="Calibri"/>
            <a:ea typeface="+mn-ea"/>
            <a:cs typeface="Calibri"/>
          </a:endParaRPr>
        </a:p>
      </xdr:txBody>
    </xdr:sp>
    <xdr:clientData/>
  </xdr:twoCellAnchor>
  <xdr:twoCellAnchor>
    <xdr:from>
      <xdr:col>4</xdr:col>
      <xdr:colOff>85725</xdr:colOff>
      <xdr:row>4</xdr:row>
      <xdr:rowOff>19049</xdr:rowOff>
    </xdr:from>
    <xdr:to>
      <xdr:col>20</xdr:col>
      <xdr:colOff>438150</xdr:colOff>
      <xdr:row>35</xdr:row>
      <xdr:rowOff>47624</xdr:rowOff>
    </xdr:to>
    <xdr:sp macro="" textlink="Apoio!#REF!">
      <xdr:nvSpPr>
        <xdr:cNvPr id="30" name="Retângulo 29">
          <a:extLst>
            <a:ext uri="{FF2B5EF4-FFF2-40B4-BE49-F238E27FC236}">
              <a16:creationId xmlns:a16="http://schemas.microsoft.com/office/drawing/2014/main" id="{F3779A30-6FCA-4EEB-9E0B-2DB4F485A2CF}"/>
            </a:ext>
          </a:extLst>
        </xdr:cNvPr>
        <xdr:cNvSpPr/>
      </xdr:nvSpPr>
      <xdr:spPr>
        <a:xfrm>
          <a:off x="2524125" y="781049"/>
          <a:ext cx="10106025" cy="59340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12700">
          <a:solidFill>
            <a:schemeClr val="tx2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fld id="{D72815E0-07F8-4AF1-BDD4-1593A11BFA98}" type="TxLink">
            <a:rPr lang="en-US" sz="1050" b="1" i="0" u="none" strike="noStrike">
              <a:solidFill>
                <a:schemeClr val="tx1">
                  <a:lumMod val="75000"/>
                  <a:lumOff val="25000"/>
                </a:schemeClr>
              </a:solidFill>
              <a:latin typeface="Calibri"/>
              <a:ea typeface="+mn-ea"/>
              <a:cs typeface="Calibri"/>
            </a:rPr>
            <a:pPr marL="0" indent="0" algn="ctr"/>
            <a:t>Mapa do Projeto</a:t>
          </a:fld>
          <a:endParaRPr lang="en-US" sz="1050" b="1" i="0" u="none" strike="noStrike">
            <a:solidFill>
              <a:schemeClr val="tx1">
                <a:lumMod val="75000"/>
                <a:lumOff val="25000"/>
              </a:schemeClr>
            </a:solidFill>
            <a:latin typeface="Calibri"/>
            <a:ea typeface="+mn-ea"/>
            <a:cs typeface="Calibri"/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C003AA3-D7D3-4F2A-97BA-9EC86323AD4C}" name="Tabela16" displayName="Tabela16" ref="A2:G13" totalsRowShown="0" headerRowCellStyle="Ênfase1">
  <autoFilter ref="A2:G13" xr:uid="{3EEA21B4-DD9A-42AD-A8F1-F0A974B99FD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78BA80E5-7E25-4EF6-A37C-E71B58714269}" name="Tarefa " dataDxfId="6" dataCellStyle="20% - Ênfase1"/>
    <tableColumn id="2" xr3:uid="{06A31BE9-D130-45EF-B75E-F101DBF938BB}" name="Data inicial" dataDxfId="5" dataCellStyle="20% - Ênfase1"/>
    <tableColumn id="3" xr3:uid="{ECACB7B6-3025-40F0-9EB1-D8F774D6709C}" name="duração" dataDxfId="4" dataCellStyle="20% - Ênfase1">
      <calculatedColumnFormula>RANDBETWEEN(1,5)</calculatedColumnFormula>
    </tableColumn>
    <tableColumn id="4" xr3:uid="{C9934C9E-6441-4477-8CC4-53B21D2DBFAD}" name="Data Final" dataDxfId="3" dataCellStyle="20% - Ênfase1">
      <calculatedColumnFormula>Tabela16[[#This Row],[Data inicial]]+Tabela16[[#This Row],[duração]]</calculatedColumnFormula>
    </tableColumn>
    <tableColumn id="5" xr3:uid="{654E07F7-8422-4046-B1A9-9174EB5C059D}" name="Status" dataDxfId="2" dataCellStyle="20% - Ênfase1"/>
    <tableColumn id="6" xr3:uid="{7514FBE0-10E6-41C2-A54B-3874C48D7B61}" name="Atrasadas" dataDxfId="1" dataCellStyle="20% - Ênfase1">
      <calculatedColumnFormula>IF(AND(D3&lt;TODAY(),OR(E3="Andamento",E3="Aberto")),"Sim","Não")</calculatedColumnFormula>
    </tableColumn>
    <tableColumn id="7" xr3:uid="{A233B230-54E0-4D17-998A-9F74462B7EBB}" name="PCt %" dataDxfId="0">
      <calculatedColumnFormula>Tabela16[[#This Row],[duração]]/SUM(Tabela16[duração])</calculatedColumnFormula>
    </tableColumn>
  </tableColumns>
  <tableStyleInfo name="TableStyleLight9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avon">
  <a:themeElements>
    <a:clrScheme name="D_4">
      <a:dk1>
        <a:sysClr val="windowText" lastClr="000000"/>
      </a:dk1>
      <a:lt1>
        <a:sysClr val="window" lastClr="FFFFFF"/>
      </a:lt1>
      <a:dk2>
        <a:srgbClr val="1485A4"/>
      </a:dk2>
      <a:lt2>
        <a:srgbClr val="E3DED1"/>
      </a:lt2>
      <a:accent1>
        <a:srgbClr val="4ABDAC"/>
      </a:accent1>
      <a:accent2>
        <a:srgbClr val="4D7E73"/>
      </a:accent2>
      <a:accent3>
        <a:srgbClr val="FE491A"/>
      </a:accent3>
      <a:accent4>
        <a:srgbClr val="F7B733"/>
      </a:accent4>
      <a:accent5>
        <a:srgbClr val="E9C893"/>
      </a:accent5>
      <a:accent6>
        <a:srgbClr val="DFDCE2"/>
      </a:accent6>
      <a:hlink>
        <a:srgbClr val="F49100"/>
      </a:hlink>
      <a:folHlink>
        <a:srgbClr val="739D9B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Savon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105000"/>
                <a:lumMod val="105000"/>
              </a:schemeClr>
            </a:gs>
            <a:gs pos="100000">
              <a:schemeClr val="phClr">
                <a:tint val="65000"/>
                <a:satMod val="100000"/>
                <a:lumMod val="100000"/>
              </a:schemeClr>
            </a:gs>
            <a:gs pos="100000">
              <a:schemeClr val="phClr">
                <a:tint val="70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0000"/>
                <a:lumMod val="100000"/>
              </a:schemeClr>
            </a:gs>
            <a:gs pos="50000">
              <a:schemeClr val="phClr">
                <a:shade val="99000"/>
                <a:satMod val="105000"/>
                <a:lumMod val="100000"/>
              </a:schemeClr>
            </a:gs>
            <a:gs pos="100000">
              <a:schemeClr val="phClr">
                <a:shade val="98000"/>
                <a:satMod val="105000"/>
                <a:lumMod val="100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12700" dir="5400000" algn="ctr" rotWithShape="0">
              <a:srgbClr val="000000">
                <a:alpha val="63000"/>
              </a:srgbClr>
            </a:outerShdw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>
              <a:rot lat="0" lon="0" rev="0"/>
            </a:camera>
            <a:lightRig rig="flat" dir="tl">
              <a:rot lat="0" lon="0" rev="4200000"/>
            </a:lightRig>
          </a:scene3d>
          <a:sp3d prstMaterial="flat">
            <a:bevelT w="50800" h="6350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shade val="92000"/>
                <a:satMod val="160000"/>
              </a:schemeClr>
            </a:gs>
            <a:gs pos="77000">
              <a:schemeClr val="phClr">
                <a:tint val="100000"/>
                <a:shade val="73000"/>
                <a:satMod val="155000"/>
              </a:schemeClr>
            </a:gs>
            <a:gs pos="100000">
              <a:schemeClr val="phClr">
                <a:tint val="100000"/>
                <a:shade val="67000"/>
                <a:satMod val="145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5000"/>
              </a:schemeClr>
              <a:schemeClr val="phClr">
                <a:shade val="92000"/>
                <a:satMod val="115000"/>
              </a:schemeClr>
            </a:duotone>
          </a:blip>
          <a:tile tx="0" ty="0" sx="60000" sy="6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avon" id="{1306E473-ED32-493B-A2D0-240A757EDD34}" vid="{C20BADFE-D095-436F-9677-9264042809F0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3C283-8155-4587-92B0-C4EC3BE76C03}">
  <dimension ref="B2:I30"/>
  <sheetViews>
    <sheetView showGridLines="0" topLeftCell="A10" workbookViewId="0">
      <selection activeCell="B6" sqref="B6:C13"/>
    </sheetView>
  </sheetViews>
  <sheetFormatPr defaultRowHeight="15" x14ac:dyDescent="0.25"/>
  <cols>
    <col min="1" max="1" width="9.140625" style="1"/>
    <col min="2" max="2" width="57.28515625" style="1" bestFit="1" customWidth="1"/>
    <col min="3" max="3" width="15.28515625" style="1" bestFit="1" customWidth="1"/>
    <col min="4" max="4" width="9.140625" style="1"/>
    <col min="5" max="5" width="12.28515625" style="1" customWidth="1"/>
    <col min="6" max="6" width="18.140625" style="1" customWidth="1"/>
    <col min="7" max="7" width="15.42578125" style="1" customWidth="1"/>
    <col min="8" max="16384" width="9.140625" style="1"/>
  </cols>
  <sheetData>
    <row r="2" spans="2:9" ht="18" thickBot="1" x14ac:dyDescent="0.35">
      <c r="B2" s="2" t="s">
        <v>0</v>
      </c>
      <c r="C2" s="2"/>
      <c r="D2" s="2" t="s">
        <v>1</v>
      </c>
      <c r="E2" s="109"/>
      <c r="F2" s="132" t="s">
        <v>2</v>
      </c>
      <c r="G2" s="132"/>
      <c r="H2" s="110"/>
    </row>
    <row r="3" spans="2:9" ht="15.75" thickTop="1" x14ac:dyDescent="0.25">
      <c r="B3" s="3" t="s">
        <v>155</v>
      </c>
      <c r="C3" s="3"/>
      <c r="E3" s="4"/>
      <c r="F3" s="4"/>
    </row>
    <row r="4" spans="2:9" x14ac:dyDescent="0.25">
      <c r="B4" s="3"/>
      <c r="C4" s="3"/>
      <c r="D4" s="4"/>
      <c r="F4" s="114" t="s">
        <v>150</v>
      </c>
      <c r="G4" s="124"/>
    </row>
    <row r="5" spans="2:9" ht="18" thickBot="1" x14ac:dyDescent="0.35">
      <c r="B5" s="2" t="s">
        <v>107</v>
      </c>
      <c r="C5" s="2" t="s">
        <v>106</v>
      </c>
      <c r="D5" s="2"/>
      <c r="F5" s="7" t="s">
        <v>151</v>
      </c>
      <c r="G5" s="125"/>
    </row>
    <row r="6" spans="2:9" ht="15.75" thickTop="1" x14ac:dyDescent="0.25">
      <c r="B6" s="1" t="s">
        <v>134</v>
      </c>
      <c r="C6" s="5" t="s">
        <v>3</v>
      </c>
      <c r="D6" s="4"/>
      <c r="F6" s="7" t="s">
        <v>152</v>
      </c>
      <c r="G6" s="126"/>
    </row>
    <row r="7" spans="2:9" x14ac:dyDescent="0.25">
      <c r="B7" s="1" t="s">
        <v>137</v>
      </c>
      <c r="C7" s="5" t="s">
        <v>3</v>
      </c>
      <c r="D7" s="4"/>
      <c r="F7" s="7" t="s">
        <v>153</v>
      </c>
      <c r="G7" s="127"/>
    </row>
    <row r="8" spans="2:9" x14ac:dyDescent="0.25">
      <c r="B8" s="1" t="s">
        <v>135</v>
      </c>
      <c r="C8" s="5" t="s">
        <v>3</v>
      </c>
      <c r="D8" s="4"/>
      <c r="F8" s="7" t="s">
        <v>111</v>
      </c>
      <c r="G8" s="115"/>
      <c r="I8"/>
    </row>
    <row r="9" spans="2:9" x14ac:dyDescent="0.25">
      <c r="B9" s="1" t="s">
        <v>136</v>
      </c>
      <c r="C9" s="4" t="s">
        <v>3</v>
      </c>
      <c r="D9" s="5"/>
      <c r="F9" s="7" t="s">
        <v>154</v>
      </c>
      <c r="G9" s="128"/>
    </row>
    <row r="10" spans="2:9" x14ac:dyDescent="0.25">
      <c r="B10" s="1" t="s">
        <v>138</v>
      </c>
      <c r="C10" s="4" t="s">
        <v>3</v>
      </c>
      <c r="D10" s="5"/>
      <c r="E10" s="4"/>
      <c r="F10" s="4"/>
    </row>
    <row r="11" spans="2:9" x14ac:dyDescent="0.25">
      <c r="B11" s="1" t="s">
        <v>145</v>
      </c>
      <c r="C11" s="5" t="s">
        <v>147</v>
      </c>
      <c r="E11" s="4"/>
      <c r="F11" s="4"/>
    </row>
    <row r="12" spans="2:9" x14ac:dyDescent="0.25">
      <c r="B12" s="1" t="s">
        <v>144</v>
      </c>
      <c r="C12" s="122" t="s">
        <v>148</v>
      </c>
      <c r="E12" s="4"/>
      <c r="F12" s="4"/>
    </row>
    <row r="13" spans="2:9" ht="17.25" x14ac:dyDescent="0.3">
      <c r="B13" s="1" t="s">
        <v>142</v>
      </c>
      <c r="C13" s="5" t="s">
        <v>143</v>
      </c>
      <c r="E13" s="4"/>
      <c r="F13" s="4"/>
      <c r="G13" s="111"/>
    </row>
    <row r="14" spans="2:9" ht="17.25" x14ac:dyDescent="0.3">
      <c r="B14" s="4"/>
      <c r="D14" s="113"/>
      <c r="E14" s="4"/>
      <c r="F14" s="4"/>
    </row>
    <row r="15" spans="2:9" x14ac:dyDescent="0.25">
      <c r="B15" s="4"/>
      <c r="C15" s="4"/>
      <c r="D15" s="4"/>
      <c r="E15" s="4"/>
      <c r="F15" s="4"/>
    </row>
    <row r="16" spans="2:9" ht="18" thickBot="1" x14ac:dyDescent="0.35">
      <c r="B16" s="2" t="s">
        <v>4</v>
      </c>
      <c r="C16" s="2"/>
      <c r="D16" s="2"/>
      <c r="E16" s="4"/>
      <c r="F16" s="4"/>
    </row>
    <row r="17" spans="2:6" ht="15.75" thickTop="1" x14ac:dyDescent="0.25">
      <c r="B17" s="4" t="s">
        <v>108</v>
      </c>
      <c r="C17" s="4"/>
      <c r="D17" s="4"/>
      <c r="E17" s="4"/>
      <c r="F17" s="4"/>
    </row>
    <row r="18" spans="2:6" x14ac:dyDescent="0.25">
      <c r="B18" s="5"/>
      <c r="C18" s="4"/>
      <c r="D18" s="4"/>
      <c r="E18" s="4"/>
      <c r="F18" s="4"/>
    </row>
    <row r="19" spans="2:6" x14ac:dyDescent="0.25">
      <c r="B19" s="5"/>
      <c r="C19" s="4"/>
      <c r="D19" s="4"/>
      <c r="E19" s="4"/>
      <c r="F19" s="4"/>
    </row>
    <row r="20" spans="2:6" x14ac:dyDescent="0.25">
      <c r="B20" s="5"/>
      <c r="E20" s="4"/>
      <c r="F20" s="4"/>
    </row>
    <row r="21" spans="2:6" x14ac:dyDescent="0.25">
      <c r="B21" s="5"/>
    </row>
    <row r="23" spans="2:6" ht="18" thickBot="1" x14ac:dyDescent="0.35">
      <c r="B23" s="2" t="s">
        <v>5</v>
      </c>
      <c r="C23" s="2"/>
      <c r="D23" s="2"/>
    </row>
    <row r="24" spans="2:6" ht="15.75" thickTop="1" x14ac:dyDescent="0.25">
      <c r="B24" s="4" t="s">
        <v>109</v>
      </c>
      <c r="C24" s="4"/>
      <c r="D24" s="4"/>
    </row>
    <row r="30" spans="2:6" x14ac:dyDescent="0.25">
      <c r="B30" s="6"/>
    </row>
  </sheetData>
  <mergeCells count="1">
    <mergeCell ref="F2:G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C30D8-C49D-4103-BE60-DA399539C0F6}">
  <sheetPr>
    <tabColor theme="3" tint="-0.249977111117893"/>
  </sheetPr>
  <dimension ref="A1:O20"/>
  <sheetViews>
    <sheetView workbookViewId="0">
      <selection activeCell="F6" sqref="F6"/>
    </sheetView>
  </sheetViews>
  <sheetFormatPr defaultRowHeight="15" x14ac:dyDescent="0.25"/>
  <cols>
    <col min="1" max="1" width="9.140625" style="1"/>
    <col min="2" max="2" width="10.7109375" style="1" bestFit="1" customWidth="1"/>
    <col min="3" max="3" width="11.140625" style="1" customWidth="1"/>
    <col min="4" max="4" width="10.7109375" style="1" bestFit="1" customWidth="1"/>
    <col min="5" max="5" width="11.42578125" style="1" customWidth="1"/>
    <col min="6" max="9" width="9.140625" style="1"/>
    <col min="10" max="10" width="12.7109375" style="1" bestFit="1" customWidth="1"/>
    <col min="11" max="11" width="14.140625" style="1" customWidth="1"/>
    <col min="12" max="12" width="10.7109375" style="1" bestFit="1" customWidth="1"/>
    <col min="13" max="14" width="9.140625" style="116"/>
    <col min="15" max="15" width="11.42578125" style="116" bestFit="1" customWidth="1"/>
    <col min="16" max="16384" width="9.140625" style="116"/>
  </cols>
  <sheetData>
    <row r="1" spans="1:15" x14ac:dyDescent="0.25">
      <c r="A1" s="133" t="s">
        <v>125</v>
      </c>
      <c r="B1" s="133"/>
      <c r="C1" s="133"/>
      <c r="D1" s="133"/>
      <c r="E1" s="133"/>
      <c r="F1" s="133"/>
      <c r="G1" s="133"/>
      <c r="J1" s="133" t="s">
        <v>125</v>
      </c>
      <c r="K1" s="133"/>
      <c r="L1" s="133"/>
      <c r="N1" s="133" t="s">
        <v>126</v>
      </c>
      <c r="O1" s="133"/>
    </row>
    <row r="2" spans="1:15" x14ac:dyDescent="0.25">
      <c r="A2" s="129" t="s">
        <v>114</v>
      </c>
      <c r="B2" s="129" t="s">
        <v>130</v>
      </c>
      <c r="C2" s="129" t="s">
        <v>115</v>
      </c>
      <c r="D2" s="129" t="s">
        <v>112</v>
      </c>
      <c r="E2" s="129" t="s">
        <v>1</v>
      </c>
      <c r="F2" s="129" t="s">
        <v>133</v>
      </c>
      <c r="G2" s="129" t="s">
        <v>139</v>
      </c>
      <c r="J2" s="130" t="s">
        <v>140</v>
      </c>
      <c r="K2" s="131" t="s">
        <v>149</v>
      </c>
      <c r="L2" s="131" t="s">
        <v>141</v>
      </c>
      <c r="N2" s="118">
        <v>1</v>
      </c>
      <c r="O2" s="118" t="s">
        <v>128</v>
      </c>
    </row>
    <row r="3" spans="1:15" x14ac:dyDescent="0.25">
      <c r="A3" s="118" t="s">
        <v>116</v>
      </c>
      <c r="B3" s="119">
        <f ca="1">EOMONTH(TODAY(),-1)+1</f>
        <v>43466</v>
      </c>
      <c r="C3" s="118">
        <f t="shared" ref="C3:C13" ca="1" si="0">RANDBETWEEN(1,5)</f>
        <v>5</v>
      </c>
      <c r="D3" s="119">
        <f ca="1">Tabela16[[#This Row],[Data inicial]]+Tabela16[[#This Row],[duração]]</f>
        <v>43471</v>
      </c>
      <c r="E3" s="118" t="s">
        <v>127</v>
      </c>
      <c r="F3" s="118" t="str">
        <f ca="1">IF(AND(D3&lt;TODAY(),OR(E3="Andamento",E3="Aberto")),"Sim","Não")</f>
        <v>Não</v>
      </c>
      <c r="G3" s="117">
        <f ca="1">Tabela16[[#This Row],[duração]]/SUM(Tabela16[duração])</f>
        <v>0.14705882352941177</v>
      </c>
      <c r="J3" s="120">
        <v>500000</v>
      </c>
      <c r="K3" s="120">
        <v>325000</v>
      </c>
      <c r="L3" s="123">
        <f>K3/J3</f>
        <v>0.65</v>
      </c>
      <c r="N3" s="118">
        <v>2</v>
      </c>
      <c r="O3" s="118" t="s">
        <v>129</v>
      </c>
    </row>
    <row r="4" spans="1:15" x14ac:dyDescent="0.25">
      <c r="A4" s="118" t="s">
        <v>117</v>
      </c>
      <c r="B4" s="119">
        <f t="shared" ref="B4:B13" ca="1" si="1">B3+RANDBETWEEN(1,5)</f>
        <v>43468</v>
      </c>
      <c r="C4" s="118">
        <f t="shared" ca="1" si="0"/>
        <v>4</v>
      </c>
      <c r="D4" s="119">
        <f ca="1">Tabela16[[#This Row],[Data inicial]]+Tabela16[[#This Row],[duração]]</f>
        <v>43472</v>
      </c>
      <c r="E4" s="118" t="s">
        <v>129</v>
      </c>
      <c r="F4" s="118" t="str">
        <f t="shared" ref="F4:F13" ca="1" si="2">IF(AND(D4&lt;TODAY(),OR(E4="Andamento",E4="Aberto")),"Sim","Não")</f>
        <v>Sim</v>
      </c>
      <c r="G4" s="117">
        <f ca="1">Tabela16[[#This Row],[duração]]/SUM(Tabela16[duração])</f>
        <v>0.11764705882352941</v>
      </c>
      <c r="N4" s="118">
        <v>3</v>
      </c>
      <c r="O4" s="118" t="s">
        <v>127</v>
      </c>
    </row>
    <row r="5" spans="1:15" x14ac:dyDescent="0.25">
      <c r="A5" s="118" t="s">
        <v>118</v>
      </c>
      <c r="B5" s="119">
        <f t="shared" ca="1" si="1"/>
        <v>43473</v>
      </c>
      <c r="C5" s="118">
        <f t="shared" ca="1" si="0"/>
        <v>5</v>
      </c>
      <c r="D5" s="119">
        <f ca="1">Tabela16[[#This Row],[Data inicial]]+Tabela16[[#This Row],[duração]]</f>
        <v>43478</v>
      </c>
      <c r="E5" s="118" t="s">
        <v>127</v>
      </c>
      <c r="F5" s="118" t="str">
        <f t="shared" ca="1" si="2"/>
        <v>Não</v>
      </c>
      <c r="G5" s="117">
        <f ca="1">Tabela16[[#This Row],[duração]]/SUM(Tabela16[duração])</f>
        <v>0.14705882352941177</v>
      </c>
    </row>
    <row r="6" spans="1:15" x14ac:dyDescent="0.25">
      <c r="A6" s="118" t="s">
        <v>119</v>
      </c>
      <c r="B6" s="119">
        <f t="shared" ca="1" si="1"/>
        <v>43475</v>
      </c>
      <c r="C6" s="118">
        <f t="shared" ca="1" si="0"/>
        <v>3</v>
      </c>
      <c r="D6" s="119">
        <f ca="1">Tabela16[[#This Row],[Data inicial]]+Tabela16[[#This Row],[duração]]</f>
        <v>43478</v>
      </c>
      <c r="E6" s="118" t="s">
        <v>128</v>
      </c>
      <c r="F6" s="118" t="str">
        <f t="shared" ca="1" si="2"/>
        <v>Sim</v>
      </c>
      <c r="G6" s="117">
        <f ca="1">Tabela16[[#This Row],[duração]]/SUM(Tabela16[duração])</f>
        <v>8.8235294117647065E-2</v>
      </c>
    </row>
    <row r="7" spans="1:15" x14ac:dyDescent="0.25">
      <c r="A7" s="118" t="s">
        <v>120</v>
      </c>
      <c r="B7" s="119">
        <f t="shared" ca="1" si="1"/>
        <v>43477</v>
      </c>
      <c r="C7" s="118">
        <f t="shared" ca="1" si="0"/>
        <v>5</v>
      </c>
      <c r="D7" s="119">
        <f ca="1">Tabela16[[#This Row],[Data inicial]]+Tabela16[[#This Row],[duração]]</f>
        <v>43482</v>
      </c>
      <c r="E7" s="118" t="s">
        <v>127</v>
      </c>
      <c r="F7" s="118" t="str">
        <f t="shared" ca="1" si="2"/>
        <v>Não</v>
      </c>
      <c r="G7" s="117">
        <f ca="1">Tabela16[[#This Row],[duração]]/SUM(Tabela16[duração])</f>
        <v>0.14705882352941177</v>
      </c>
    </row>
    <row r="8" spans="1:15" x14ac:dyDescent="0.25">
      <c r="A8" s="118" t="s">
        <v>121</v>
      </c>
      <c r="B8" s="119">
        <f t="shared" ca="1" si="1"/>
        <v>43478</v>
      </c>
      <c r="C8" s="118">
        <f t="shared" ca="1" si="0"/>
        <v>3</v>
      </c>
      <c r="D8" s="119">
        <f ca="1">Tabela16[[#This Row],[Data inicial]]+Tabela16[[#This Row],[duração]]</f>
        <v>43481</v>
      </c>
      <c r="E8" s="118" t="s">
        <v>129</v>
      </c>
      <c r="F8" s="118" t="str">
        <f t="shared" ca="1" si="2"/>
        <v>Sim</v>
      </c>
      <c r="G8" s="117">
        <f ca="1">Tabela16[[#This Row],[duração]]/SUM(Tabela16[duração])</f>
        <v>8.8235294117647065E-2</v>
      </c>
      <c r="I8" s="116"/>
    </row>
    <row r="9" spans="1:15" x14ac:dyDescent="0.25">
      <c r="A9" s="118" t="s">
        <v>122</v>
      </c>
      <c r="B9" s="119">
        <f t="shared" ca="1" si="1"/>
        <v>43482</v>
      </c>
      <c r="C9" s="118">
        <f t="shared" ca="1" si="0"/>
        <v>1</v>
      </c>
      <c r="D9" s="119">
        <f ca="1">Tabela16[[#This Row],[Data inicial]]+Tabela16[[#This Row],[duração]]</f>
        <v>43483</v>
      </c>
      <c r="E9" s="118" t="s">
        <v>128</v>
      </c>
      <c r="F9" s="118" t="str">
        <f t="shared" ca="1" si="2"/>
        <v>Sim</v>
      </c>
      <c r="G9" s="117">
        <f ca="1">Tabela16[[#This Row],[duração]]/SUM(Tabela16[duração])</f>
        <v>2.9411764705882353E-2</v>
      </c>
      <c r="I9" s="116"/>
    </row>
    <row r="10" spans="1:15" x14ac:dyDescent="0.25">
      <c r="A10" s="118" t="s">
        <v>123</v>
      </c>
      <c r="B10" s="119">
        <f t="shared" ca="1" si="1"/>
        <v>43486</v>
      </c>
      <c r="C10" s="118">
        <f t="shared" ca="1" si="0"/>
        <v>4</v>
      </c>
      <c r="D10" s="119">
        <f ca="1">Tabela16[[#This Row],[Data inicial]]+Tabela16[[#This Row],[duração]]</f>
        <v>43490</v>
      </c>
      <c r="E10" s="118" t="s">
        <v>128</v>
      </c>
      <c r="F10" s="118" t="str">
        <f t="shared" ca="1" si="2"/>
        <v>Não</v>
      </c>
      <c r="G10" s="117">
        <f ca="1">Tabela16[[#This Row],[duração]]/SUM(Tabela16[duração])</f>
        <v>0.11764705882352941</v>
      </c>
      <c r="I10" s="116"/>
    </row>
    <row r="11" spans="1:15" x14ac:dyDescent="0.25">
      <c r="A11" s="118" t="s">
        <v>124</v>
      </c>
      <c r="B11" s="119">
        <f t="shared" ca="1" si="1"/>
        <v>43490</v>
      </c>
      <c r="C11" s="118">
        <f t="shared" ca="1" si="0"/>
        <v>1</v>
      </c>
      <c r="D11" s="119">
        <f ca="1">Tabela16[[#This Row],[Data inicial]]+Tabela16[[#This Row],[duração]]</f>
        <v>43491</v>
      </c>
      <c r="E11" s="118" t="s">
        <v>128</v>
      </c>
      <c r="F11" s="118" t="str">
        <f t="shared" ca="1" si="2"/>
        <v>Não</v>
      </c>
      <c r="G11" s="117">
        <f ca="1">Tabela16[[#This Row],[duração]]/SUM(Tabela16[duração])</f>
        <v>2.9411764705882353E-2</v>
      </c>
      <c r="I11" s="116"/>
    </row>
    <row r="12" spans="1:15" x14ac:dyDescent="0.25">
      <c r="A12" s="118" t="s">
        <v>131</v>
      </c>
      <c r="B12" s="119">
        <f t="shared" ca="1" si="1"/>
        <v>43491</v>
      </c>
      <c r="C12" s="118">
        <f t="shared" ca="1" si="0"/>
        <v>1</v>
      </c>
      <c r="D12" s="119">
        <f ca="1">Tabela16[[#This Row],[Data inicial]]+Tabela16[[#This Row],[duração]]</f>
        <v>43492</v>
      </c>
      <c r="E12" s="118" t="s">
        <v>128</v>
      </c>
      <c r="F12" s="118" t="str">
        <f t="shared" ca="1" si="2"/>
        <v>Não</v>
      </c>
      <c r="G12" s="117">
        <f ca="1">Tabela16[[#This Row],[duração]]/SUM(Tabela16[duração])</f>
        <v>2.9411764705882353E-2</v>
      </c>
      <c r="I12" s="116"/>
    </row>
    <row r="13" spans="1:15" x14ac:dyDescent="0.25">
      <c r="A13" s="118" t="s">
        <v>132</v>
      </c>
      <c r="B13" s="119">
        <f t="shared" ca="1" si="1"/>
        <v>43493</v>
      </c>
      <c r="C13" s="118">
        <f t="shared" ca="1" si="0"/>
        <v>2</v>
      </c>
      <c r="D13" s="119">
        <f ca="1">Tabela16[[#This Row],[Data inicial]]+Tabela16[[#This Row],[duração]]</f>
        <v>43495</v>
      </c>
      <c r="E13" s="118" t="s">
        <v>128</v>
      </c>
      <c r="F13" s="118" t="str">
        <f t="shared" ca="1" si="2"/>
        <v>Não</v>
      </c>
      <c r="G13" s="117">
        <f ca="1">Tabela16[[#This Row],[duração]]/SUM(Tabela16[duração])</f>
        <v>5.8823529411764705E-2</v>
      </c>
      <c r="I13" s="116"/>
    </row>
    <row r="15" spans="1:15" x14ac:dyDescent="0.25">
      <c r="I15" s="116"/>
    </row>
    <row r="16" spans="1:15" x14ac:dyDescent="0.25">
      <c r="I16" s="116"/>
      <c r="K16" s="116"/>
    </row>
    <row r="17" spans="9:9" x14ac:dyDescent="0.25">
      <c r="I17" s="116"/>
    </row>
    <row r="18" spans="9:9" x14ac:dyDescent="0.25">
      <c r="I18" s="116"/>
    </row>
    <row r="19" spans="9:9" x14ac:dyDescent="0.25">
      <c r="I19" s="116"/>
    </row>
    <row r="20" spans="9:9" x14ac:dyDescent="0.25">
      <c r="I20" s="116"/>
    </row>
  </sheetData>
  <mergeCells count="3">
    <mergeCell ref="A1:G1"/>
    <mergeCell ref="J1:L1"/>
    <mergeCell ref="N1:O1"/>
  </mergeCells>
  <dataValidations count="1">
    <dataValidation type="list" allowBlank="1" showInputMessage="1" showErrorMessage="1" sqref="E3:E13" xr:uid="{C89BC8B6-EDA0-4468-B3AB-B9DE2EE21C9A}">
      <formula1>$O$2:$O$4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B0ACD-BA4B-4089-BF0B-169D49AA86F7}">
  <dimension ref="A1:U36"/>
  <sheetViews>
    <sheetView topLeftCell="A13" zoomScaleNormal="100" workbookViewId="0">
      <selection activeCell="E41" sqref="E41"/>
    </sheetView>
  </sheetViews>
  <sheetFormatPr defaultRowHeight="15" x14ac:dyDescent="0.25"/>
  <cols>
    <col min="1" max="16384" width="9.140625" style="1"/>
  </cols>
  <sheetData>
    <row r="1" spans="1:21" x14ac:dyDescent="0.25">
      <c r="A1" s="121"/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  <c r="N1" s="121"/>
      <c r="O1" s="121"/>
      <c r="P1" s="121"/>
      <c r="Q1" s="121"/>
      <c r="R1" s="121"/>
      <c r="S1" s="121"/>
      <c r="T1" s="121"/>
      <c r="U1" s="121"/>
    </row>
    <row r="2" spans="1:21" x14ac:dyDescent="0.25">
      <c r="A2" s="121"/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</row>
    <row r="3" spans="1:21" x14ac:dyDescent="0.25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1"/>
      <c r="L3" s="121"/>
      <c r="M3" s="121"/>
      <c r="N3" s="121"/>
      <c r="O3" s="121"/>
      <c r="P3" s="121"/>
      <c r="Q3" s="121"/>
      <c r="R3" s="121"/>
      <c r="S3" s="121"/>
      <c r="T3" s="121"/>
      <c r="U3" s="121"/>
    </row>
    <row r="4" spans="1:21" x14ac:dyDescent="0.25">
      <c r="A4" s="121"/>
      <c r="B4" s="121"/>
      <c r="C4" s="121"/>
      <c r="D4" s="121"/>
      <c r="E4" s="121"/>
      <c r="F4" s="121"/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</row>
    <row r="5" spans="1:21" x14ac:dyDescent="0.25">
      <c r="A5" s="121"/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</row>
    <row r="6" spans="1:21" x14ac:dyDescent="0.25">
      <c r="A6" s="121"/>
      <c r="B6" s="121"/>
      <c r="C6" s="121"/>
      <c r="D6" s="121"/>
      <c r="E6" s="121"/>
      <c r="F6" s="121"/>
      <c r="G6" s="121"/>
      <c r="H6" s="121"/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1"/>
      <c r="T6" s="121"/>
      <c r="U6" s="121"/>
    </row>
    <row r="7" spans="1:21" x14ac:dyDescent="0.25">
      <c r="A7" s="121"/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1"/>
      <c r="N7" s="121"/>
      <c r="O7" s="121"/>
      <c r="P7" s="121"/>
      <c r="Q7" s="121"/>
      <c r="R7" s="121"/>
      <c r="S7" s="121"/>
      <c r="T7" s="121"/>
      <c r="U7" s="121"/>
    </row>
    <row r="8" spans="1:21" x14ac:dyDescent="0.25">
      <c r="A8" s="121"/>
      <c r="B8" s="121"/>
      <c r="C8" s="121"/>
      <c r="D8" s="121"/>
      <c r="E8" s="121"/>
      <c r="F8" s="121"/>
      <c r="G8" s="121"/>
      <c r="H8" s="121"/>
      <c r="I8" s="121"/>
      <c r="J8" s="121"/>
      <c r="K8" s="121"/>
      <c r="L8" s="121"/>
      <c r="M8" s="121"/>
      <c r="N8" s="121"/>
      <c r="O8" s="121"/>
      <c r="P8" s="121"/>
      <c r="Q8" s="121"/>
      <c r="R8" s="121"/>
      <c r="S8" s="121"/>
      <c r="T8" s="121"/>
      <c r="U8" s="121"/>
    </row>
    <row r="9" spans="1:21" x14ac:dyDescent="0.25">
      <c r="A9" s="121"/>
      <c r="B9" s="121"/>
      <c r="C9" s="121"/>
      <c r="D9" s="121"/>
      <c r="E9" s="121"/>
      <c r="F9" s="121"/>
      <c r="G9" s="121"/>
      <c r="H9" s="121"/>
      <c r="I9" s="121"/>
      <c r="J9" s="121"/>
      <c r="K9" s="121"/>
      <c r="L9" s="121"/>
      <c r="M9" s="121"/>
      <c r="N9" s="121"/>
      <c r="O9" s="121"/>
      <c r="P9" s="121"/>
      <c r="Q9" s="121"/>
      <c r="R9" s="121"/>
      <c r="S9" s="121"/>
      <c r="T9" s="121"/>
      <c r="U9" s="121"/>
    </row>
    <row r="10" spans="1:21" x14ac:dyDescent="0.25">
      <c r="A10" s="121"/>
      <c r="B10" s="121"/>
      <c r="C10" s="121"/>
      <c r="D10" s="121"/>
      <c r="E10" s="121"/>
      <c r="F10" s="121"/>
      <c r="G10" s="121"/>
      <c r="H10" s="121"/>
      <c r="I10" s="121"/>
      <c r="J10" s="121"/>
      <c r="K10" s="121"/>
      <c r="L10" s="121"/>
      <c r="M10" s="121"/>
      <c r="N10" s="121"/>
      <c r="O10" s="121"/>
      <c r="P10" s="121"/>
      <c r="Q10" s="121"/>
      <c r="R10" s="121"/>
      <c r="S10" s="121"/>
      <c r="T10" s="121"/>
      <c r="U10" s="121"/>
    </row>
    <row r="11" spans="1:21" x14ac:dyDescent="0.25">
      <c r="A11" s="121"/>
      <c r="B11" s="121"/>
      <c r="C11" s="121"/>
      <c r="D11" s="121"/>
      <c r="E11" s="121"/>
      <c r="F11" s="121"/>
      <c r="G11" s="121"/>
      <c r="H11" s="121"/>
      <c r="I11" s="121"/>
      <c r="J11" s="121"/>
      <c r="K11" s="121"/>
      <c r="L11" s="121"/>
      <c r="M11" s="121"/>
      <c r="N11" s="121"/>
      <c r="O11" s="121"/>
      <c r="P11" s="121"/>
      <c r="Q11" s="121"/>
      <c r="R11" s="121"/>
      <c r="S11" s="121"/>
      <c r="T11" s="121"/>
      <c r="U11" s="121"/>
    </row>
    <row r="12" spans="1:21" x14ac:dyDescent="0.25">
      <c r="A12" s="121"/>
      <c r="B12" s="121"/>
      <c r="C12" s="121"/>
      <c r="D12" s="121"/>
      <c r="E12" s="121"/>
      <c r="F12" s="121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</row>
    <row r="13" spans="1:21" x14ac:dyDescent="0.25">
      <c r="A13" s="121"/>
      <c r="B13" s="121"/>
      <c r="C13" s="121"/>
      <c r="D13" s="121"/>
      <c r="E13" s="121"/>
      <c r="F13" s="121"/>
      <c r="G13" s="121"/>
      <c r="H13" s="121"/>
      <c r="I13" s="121"/>
      <c r="J13" s="121"/>
      <c r="K13" s="121"/>
      <c r="L13" s="121"/>
      <c r="M13" s="121"/>
      <c r="N13" s="121"/>
      <c r="O13" s="121"/>
      <c r="P13" s="121"/>
      <c r="Q13" s="121"/>
      <c r="R13" s="121"/>
      <c r="S13" s="121"/>
      <c r="T13" s="121"/>
      <c r="U13" s="121"/>
    </row>
    <row r="14" spans="1:21" x14ac:dyDescent="0.25">
      <c r="A14" s="121"/>
      <c r="B14" s="121"/>
      <c r="C14" s="121"/>
      <c r="D14" s="121"/>
      <c r="E14" s="121"/>
      <c r="F14" s="121"/>
      <c r="G14" s="121"/>
      <c r="H14" s="121"/>
      <c r="I14" s="121"/>
      <c r="J14" s="121"/>
      <c r="K14" s="121"/>
      <c r="L14" s="121"/>
      <c r="M14" s="121"/>
      <c r="N14" s="121"/>
      <c r="O14" s="121"/>
      <c r="P14" s="121"/>
      <c r="Q14" s="121"/>
      <c r="R14" s="121"/>
      <c r="S14" s="121"/>
      <c r="T14" s="121"/>
      <c r="U14" s="121"/>
    </row>
    <row r="15" spans="1:21" x14ac:dyDescent="0.25">
      <c r="A15" s="121"/>
      <c r="B15" s="121"/>
      <c r="C15" s="121"/>
      <c r="D15" s="121"/>
      <c r="E15" s="121"/>
      <c r="F15" s="121"/>
      <c r="G15" s="121"/>
      <c r="H15" s="121"/>
      <c r="I15" s="121"/>
      <c r="J15" s="121"/>
      <c r="K15" s="121"/>
      <c r="L15" s="121"/>
      <c r="M15" s="121"/>
      <c r="N15" s="121"/>
      <c r="O15" s="121"/>
      <c r="P15" s="121"/>
      <c r="Q15" s="121"/>
      <c r="R15" s="121"/>
      <c r="S15" s="121"/>
      <c r="T15" s="121"/>
      <c r="U15" s="121"/>
    </row>
    <row r="16" spans="1:21" x14ac:dyDescent="0.25">
      <c r="A16" s="121"/>
      <c r="B16" s="121"/>
      <c r="C16" s="121"/>
      <c r="D16" s="121"/>
      <c r="E16" s="121"/>
      <c r="F16" s="121"/>
      <c r="G16" s="121"/>
      <c r="H16" s="121"/>
      <c r="I16" s="121"/>
      <c r="J16" s="121"/>
      <c r="K16" s="121"/>
      <c r="L16" s="121"/>
      <c r="M16" s="121"/>
      <c r="N16" s="121"/>
      <c r="O16" s="121"/>
      <c r="P16" s="121"/>
      <c r="Q16" s="121"/>
      <c r="R16" s="121"/>
      <c r="S16" s="121"/>
      <c r="T16" s="121"/>
      <c r="U16" s="121"/>
    </row>
    <row r="17" spans="1:21" x14ac:dyDescent="0.25">
      <c r="A17" s="121"/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</row>
    <row r="18" spans="1:21" x14ac:dyDescent="0.25">
      <c r="A18" s="121"/>
      <c r="B18" s="121"/>
      <c r="C18" s="121"/>
      <c r="D18" s="121"/>
      <c r="E18" s="121"/>
      <c r="F18" s="121"/>
      <c r="G18" s="121"/>
      <c r="H18" s="121"/>
      <c r="I18" s="121"/>
      <c r="J18" s="121"/>
      <c r="K18" s="121"/>
      <c r="L18" s="121"/>
      <c r="M18" s="121"/>
      <c r="N18" s="121"/>
      <c r="O18" s="121"/>
      <c r="P18" s="121"/>
      <c r="Q18" s="121"/>
      <c r="R18" s="121"/>
      <c r="S18" s="121"/>
      <c r="T18" s="121"/>
      <c r="U18" s="121"/>
    </row>
    <row r="19" spans="1:21" x14ac:dyDescent="0.25">
      <c r="A19" s="121"/>
      <c r="B19" s="121"/>
      <c r="C19" s="121"/>
      <c r="D19" s="121"/>
      <c r="E19" s="121"/>
      <c r="F19" s="121"/>
      <c r="G19" s="121"/>
      <c r="H19" s="121"/>
      <c r="I19" s="121"/>
      <c r="J19" s="121"/>
      <c r="K19" s="121"/>
      <c r="L19" s="121"/>
      <c r="M19" s="121"/>
      <c r="N19" s="121"/>
      <c r="O19" s="121"/>
      <c r="P19" s="121"/>
      <c r="Q19" s="121"/>
      <c r="R19" s="121"/>
      <c r="S19" s="121"/>
      <c r="T19" s="121"/>
      <c r="U19" s="121"/>
    </row>
    <row r="20" spans="1:21" x14ac:dyDescent="0.25">
      <c r="A20" s="121"/>
      <c r="B20" s="121"/>
      <c r="C20" s="121"/>
      <c r="D20" s="121"/>
      <c r="E20" s="121"/>
      <c r="F20" s="121"/>
      <c r="G20" s="121"/>
      <c r="H20" s="121"/>
      <c r="I20" s="121"/>
      <c r="J20" s="121"/>
      <c r="K20" s="121"/>
      <c r="L20" s="121"/>
      <c r="M20" s="121"/>
      <c r="N20" s="121"/>
      <c r="O20" s="121"/>
      <c r="P20" s="121"/>
      <c r="Q20" s="121"/>
      <c r="R20" s="121"/>
      <c r="S20" s="121"/>
      <c r="T20" s="121"/>
      <c r="U20" s="121"/>
    </row>
    <row r="21" spans="1:21" x14ac:dyDescent="0.25">
      <c r="A21" s="121"/>
      <c r="B21" s="121"/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  <c r="N21" s="121"/>
      <c r="O21" s="121"/>
      <c r="P21" s="121"/>
      <c r="Q21" s="121"/>
      <c r="R21" s="121"/>
      <c r="S21" s="121"/>
      <c r="T21" s="121"/>
      <c r="U21" s="121"/>
    </row>
    <row r="22" spans="1:21" x14ac:dyDescent="0.25">
      <c r="A22" s="121"/>
      <c r="B22" s="121"/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</row>
    <row r="23" spans="1:21" x14ac:dyDescent="0.25">
      <c r="A23" s="121"/>
      <c r="B23" s="121"/>
      <c r="C23" s="121"/>
      <c r="D23" s="121"/>
      <c r="E23" s="121"/>
      <c r="F23" s="121"/>
      <c r="G23" s="121"/>
      <c r="H23" s="121"/>
      <c r="I23" s="121"/>
      <c r="J23" s="121"/>
      <c r="K23" s="121"/>
      <c r="L23" s="121"/>
      <c r="M23" s="121"/>
      <c r="N23" s="121"/>
      <c r="O23" s="121"/>
      <c r="P23" s="121"/>
      <c r="Q23" s="121"/>
      <c r="R23" s="121"/>
      <c r="S23" s="121"/>
      <c r="T23" s="121"/>
      <c r="U23" s="121"/>
    </row>
    <row r="24" spans="1:21" x14ac:dyDescent="0.25">
      <c r="A24" s="121"/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</row>
    <row r="25" spans="1:21" x14ac:dyDescent="0.25">
      <c r="A25" s="121"/>
      <c r="B25" s="121"/>
      <c r="C25" s="121"/>
      <c r="D25" s="121"/>
      <c r="E25" s="121"/>
      <c r="F25" s="121"/>
      <c r="G25" s="121"/>
      <c r="H25" s="121"/>
      <c r="I25" s="121"/>
      <c r="J25" s="121"/>
      <c r="K25" s="121"/>
      <c r="L25" s="121"/>
      <c r="M25" s="121"/>
      <c r="N25" s="121"/>
      <c r="O25" s="121"/>
      <c r="P25" s="121"/>
      <c r="Q25" s="121"/>
      <c r="R25" s="121"/>
      <c r="S25" s="121"/>
      <c r="T25" s="121"/>
      <c r="U25" s="121"/>
    </row>
    <row r="26" spans="1:21" x14ac:dyDescent="0.25">
      <c r="A26" s="121"/>
      <c r="B26" s="121"/>
      <c r="C26" s="121"/>
      <c r="D26" s="121"/>
      <c r="E26" s="121"/>
      <c r="F26" s="121"/>
      <c r="G26" s="121"/>
      <c r="H26" s="121"/>
      <c r="I26" s="121"/>
      <c r="J26" s="121"/>
      <c r="K26" s="121"/>
      <c r="L26" s="121"/>
      <c r="M26" s="121"/>
      <c r="N26" s="121"/>
      <c r="O26" s="121"/>
      <c r="P26" s="121"/>
      <c r="Q26" s="121"/>
      <c r="R26" s="121"/>
      <c r="S26" s="121"/>
      <c r="T26" s="121"/>
      <c r="U26" s="121"/>
    </row>
    <row r="27" spans="1:21" x14ac:dyDescent="0.25">
      <c r="A27" s="121"/>
      <c r="B27" s="121"/>
      <c r="C27" s="121"/>
      <c r="D27" s="121"/>
      <c r="E27" s="121"/>
      <c r="F27" s="121"/>
      <c r="G27" s="121"/>
      <c r="H27" s="121"/>
      <c r="I27" s="121"/>
      <c r="J27" s="121"/>
      <c r="K27" s="121"/>
      <c r="L27" s="121"/>
      <c r="M27" s="121"/>
      <c r="N27" s="121"/>
      <c r="O27" s="121"/>
      <c r="P27" s="121"/>
      <c r="Q27" s="121"/>
      <c r="R27" s="121"/>
      <c r="S27" s="121"/>
      <c r="T27" s="121"/>
      <c r="U27" s="121"/>
    </row>
    <row r="28" spans="1:21" x14ac:dyDescent="0.25">
      <c r="A28" s="121"/>
      <c r="B28" s="121"/>
      <c r="C28" s="121"/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</row>
    <row r="29" spans="1:21" x14ac:dyDescent="0.25">
      <c r="A29" s="121"/>
      <c r="B29" s="121"/>
      <c r="C29" s="121"/>
      <c r="D29" s="121"/>
      <c r="E29" s="121"/>
      <c r="F29" s="121"/>
      <c r="G29" s="121"/>
      <c r="H29" s="121"/>
      <c r="I29" s="121"/>
      <c r="J29" s="121"/>
      <c r="K29" s="121"/>
      <c r="L29" s="121"/>
      <c r="M29" s="121"/>
      <c r="N29" s="121"/>
      <c r="O29" s="121"/>
      <c r="P29" s="121"/>
      <c r="Q29" s="121"/>
      <c r="R29" s="121"/>
      <c r="S29" s="121"/>
      <c r="T29" s="121"/>
      <c r="U29" s="121"/>
    </row>
    <row r="30" spans="1:21" x14ac:dyDescent="0.25">
      <c r="A30" s="121"/>
      <c r="B30" s="121"/>
      <c r="C30" s="121"/>
      <c r="D30" s="121"/>
      <c r="E30" s="121"/>
      <c r="F30" s="121"/>
      <c r="G30" s="121"/>
      <c r="H30" s="121"/>
      <c r="I30" s="121"/>
      <c r="J30" s="121"/>
      <c r="K30" s="121"/>
      <c r="L30" s="121"/>
      <c r="M30" s="121"/>
      <c r="N30" s="121"/>
      <c r="O30" s="121"/>
      <c r="P30" s="121"/>
      <c r="Q30" s="121"/>
      <c r="R30" s="121"/>
      <c r="S30" s="121"/>
      <c r="T30" s="121"/>
      <c r="U30" s="121"/>
    </row>
    <row r="31" spans="1:21" x14ac:dyDescent="0.25">
      <c r="A31" s="121"/>
      <c r="B31" s="121"/>
      <c r="C31" s="121"/>
      <c r="D31" s="121"/>
      <c r="E31" s="121"/>
      <c r="F31" s="121"/>
      <c r="G31" s="121"/>
      <c r="H31" s="121"/>
      <c r="I31" s="121"/>
      <c r="J31" s="121"/>
      <c r="K31" s="121"/>
      <c r="L31" s="121"/>
      <c r="M31" s="121"/>
      <c r="N31" s="121"/>
      <c r="O31" s="121"/>
      <c r="P31" s="121"/>
      <c r="Q31" s="121"/>
      <c r="R31" s="121"/>
      <c r="S31" s="121"/>
      <c r="T31" s="121"/>
      <c r="U31" s="121"/>
    </row>
    <row r="32" spans="1:21" x14ac:dyDescent="0.25">
      <c r="A32" s="121"/>
      <c r="B32" s="121"/>
      <c r="C32" s="121"/>
      <c r="D32" s="121"/>
      <c r="E32" s="121"/>
      <c r="F32" s="121"/>
      <c r="G32" s="121"/>
      <c r="H32" s="121"/>
      <c r="I32" s="121"/>
      <c r="J32" s="121"/>
      <c r="K32" s="121"/>
      <c r="L32" s="121"/>
      <c r="M32" s="121"/>
      <c r="N32" s="121"/>
      <c r="O32" s="121"/>
      <c r="P32" s="121"/>
      <c r="Q32" s="121"/>
      <c r="R32" s="121"/>
      <c r="S32" s="121"/>
      <c r="T32" s="121"/>
      <c r="U32" s="121"/>
    </row>
    <row r="33" spans="1:21" x14ac:dyDescent="0.25">
      <c r="A33" s="121"/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1"/>
      <c r="P33" s="121"/>
      <c r="Q33" s="121"/>
      <c r="R33" s="121"/>
      <c r="S33" s="121"/>
      <c r="T33" s="121"/>
      <c r="U33" s="121"/>
    </row>
    <row r="34" spans="1:21" x14ac:dyDescent="0.25">
      <c r="A34" s="121"/>
      <c r="B34" s="121"/>
      <c r="C34" s="121"/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</row>
    <row r="35" spans="1:21" x14ac:dyDescent="0.25">
      <c r="A35" s="121"/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</row>
    <row r="36" spans="1:21" x14ac:dyDescent="0.25">
      <c r="A36" s="121"/>
      <c r="B36" s="121"/>
      <c r="C36" s="121"/>
      <c r="D36" s="121"/>
      <c r="E36" s="121"/>
      <c r="F36" s="121"/>
      <c r="G36" s="121"/>
      <c r="H36" s="121"/>
      <c r="I36" s="121"/>
      <c r="J36" s="121"/>
      <c r="K36" s="121"/>
      <c r="L36" s="121"/>
      <c r="M36" s="121"/>
      <c r="N36" s="121"/>
      <c r="O36" s="121"/>
      <c r="P36" s="121"/>
      <c r="Q36" s="121"/>
      <c r="R36" s="121"/>
      <c r="S36" s="121"/>
      <c r="T36" s="121"/>
      <c r="U36" s="121"/>
    </row>
  </sheetData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822CB-4C84-4760-9CB5-0218E0AAF9B8}">
  <dimension ref="A1:N13"/>
  <sheetViews>
    <sheetView tabSelected="1" zoomScaleNormal="100" workbookViewId="0">
      <selection activeCell="C11" sqref="C11"/>
    </sheetView>
  </sheetViews>
  <sheetFormatPr defaultColWidth="12.7109375" defaultRowHeight="15" x14ac:dyDescent="0.25"/>
  <cols>
    <col min="1" max="1" width="29.85546875" customWidth="1"/>
    <col min="2" max="2" width="25.7109375" bestFit="1" customWidth="1"/>
    <col min="3" max="3" width="11.85546875" customWidth="1"/>
    <col min="4" max="4" width="11.140625" customWidth="1"/>
    <col min="5" max="5" width="10.7109375" bestFit="1" customWidth="1"/>
    <col min="6" max="6" width="10.42578125" customWidth="1"/>
    <col min="7" max="7" width="10.28515625" customWidth="1"/>
    <col min="8" max="8" width="11.5703125" customWidth="1"/>
    <col min="9" max="10" width="6.7109375" customWidth="1"/>
    <col min="11" max="11" width="8.42578125" bestFit="1" customWidth="1"/>
    <col min="12" max="12" width="22.28515625" bestFit="1" customWidth="1"/>
    <col min="13" max="13" width="6.7109375" customWidth="1"/>
  </cols>
  <sheetData>
    <row r="1" spans="1:14" ht="18" thickBot="1" x14ac:dyDescent="0.35">
      <c r="A1" s="2" t="s">
        <v>107</v>
      </c>
      <c r="B1" s="2" t="s">
        <v>106</v>
      </c>
      <c r="C1" s="2" t="s">
        <v>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thickTop="1" x14ac:dyDescent="0.25">
      <c r="A2" s="1" t="s">
        <v>134</v>
      </c>
      <c r="B2" s="5" t="s">
        <v>3</v>
      </c>
      <c r="C2" s="112" t="s">
        <v>156</v>
      </c>
      <c r="D2" s="1"/>
      <c r="E2" s="1"/>
      <c r="F2" s="112"/>
      <c r="G2" s="112"/>
      <c r="H2" s="1"/>
      <c r="I2" s="112"/>
      <c r="J2" s="112"/>
      <c r="K2" s="112"/>
      <c r="L2" s="112"/>
      <c r="M2" s="112"/>
      <c r="N2" s="1"/>
    </row>
    <row r="3" spans="1:14" x14ac:dyDescent="0.25">
      <c r="A3" s="1" t="s">
        <v>137</v>
      </c>
      <c r="B3" s="5" t="s">
        <v>3</v>
      </c>
      <c r="C3" s="112" t="s">
        <v>156</v>
      </c>
      <c r="D3" s="1"/>
      <c r="E3" s="1"/>
      <c r="F3" s="112"/>
      <c r="G3" s="112"/>
      <c r="H3" s="1"/>
      <c r="I3" s="112"/>
      <c r="J3" s="112"/>
      <c r="K3" s="112"/>
      <c r="L3" s="112"/>
      <c r="M3" s="112"/>
      <c r="N3" s="1"/>
    </row>
    <row r="4" spans="1:14" x14ac:dyDescent="0.25">
      <c r="A4" s="1" t="s">
        <v>135</v>
      </c>
      <c r="B4" s="5" t="s">
        <v>3</v>
      </c>
      <c r="C4" s="112" t="s">
        <v>156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s="1" customFormat="1" x14ac:dyDescent="0.25">
      <c r="A5" s="1" t="s">
        <v>136</v>
      </c>
      <c r="B5" s="4" t="s">
        <v>3</v>
      </c>
      <c r="C5" s="112" t="s">
        <v>156</v>
      </c>
    </row>
    <row r="6" spans="1:14" x14ac:dyDescent="0.25">
      <c r="A6" s="1" t="s">
        <v>138</v>
      </c>
      <c r="B6" s="4" t="s">
        <v>3</v>
      </c>
      <c r="C6" s="112" t="s">
        <v>156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x14ac:dyDescent="0.25">
      <c r="A7" s="1" t="s">
        <v>145</v>
      </c>
      <c r="B7" s="5" t="s">
        <v>147</v>
      </c>
      <c r="C7" s="112" t="s">
        <v>156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x14ac:dyDescent="0.25">
      <c r="A8" s="1" t="s">
        <v>144</v>
      </c>
      <c r="B8" s="122" t="s">
        <v>148</v>
      </c>
      <c r="C8" s="112" t="s">
        <v>156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25">
      <c r="A9" s="1" t="s">
        <v>142</v>
      </c>
      <c r="B9" s="5" t="s">
        <v>143</v>
      </c>
    </row>
    <row r="11" spans="1:14" ht="18" thickBot="1" x14ac:dyDescent="0.35">
      <c r="A11" s="2" t="s">
        <v>113</v>
      </c>
      <c r="B11" s="2" t="s">
        <v>110</v>
      </c>
      <c r="C11" s="134" t="s">
        <v>146</v>
      </c>
    </row>
    <row r="12" spans="1:14" ht="15.75" thickTop="1" x14ac:dyDescent="0.25">
      <c r="A12" s="1"/>
      <c r="D12" s="1"/>
    </row>
    <row r="13" spans="1:14" x14ac:dyDescent="0.25">
      <c r="A13" s="1"/>
      <c r="D13" s="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47DB2D-222E-43CD-9AC1-4DC4A40C38C0}">
  <dimension ref="A1"/>
  <sheetViews>
    <sheetView workbookViewId="0">
      <selection activeCell="H19" sqref="H19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5E37A-68F7-42CB-9D27-2D246A42E01E}">
  <dimension ref="C2:D100"/>
  <sheetViews>
    <sheetView showGridLines="0" workbookViewId="0">
      <selection activeCell="K82" sqref="K82"/>
    </sheetView>
  </sheetViews>
  <sheetFormatPr defaultRowHeight="15" x14ac:dyDescent="0.25"/>
  <cols>
    <col min="3" max="3" width="16.85546875" customWidth="1"/>
    <col min="4" max="4" width="24.7109375" customWidth="1"/>
  </cols>
  <sheetData>
    <row r="2" spans="3:4" x14ac:dyDescent="0.25">
      <c r="C2" s="107" t="s">
        <v>6</v>
      </c>
      <c r="D2" s="108" t="s">
        <v>7</v>
      </c>
    </row>
    <row r="3" spans="3:4" x14ac:dyDescent="0.25">
      <c r="C3" s="105" t="s">
        <v>8</v>
      </c>
      <c r="D3" s="106"/>
    </row>
    <row r="4" spans="3:4" x14ac:dyDescent="0.25">
      <c r="C4" s="7" t="s">
        <v>9</v>
      </c>
      <c r="D4" s="8"/>
    </row>
    <row r="5" spans="3:4" x14ac:dyDescent="0.25">
      <c r="C5" s="7" t="s">
        <v>10</v>
      </c>
      <c r="D5" s="9"/>
    </row>
    <row r="6" spans="3:4" x14ac:dyDescent="0.25">
      <c r="C6" s="7" t="s">
        <v>11</v>
      </c>
      <c r="D6" s="10"/>
    </row>
    <row r="7" spans="3:4" x14ac:dyDescent="0.25">
      <c r="C7" s="7" t="s">
        <v>12</v>
      </c>
      <c r="D7" s="11"/>
    </row>
    <row r="8" spans="3:4" x14ac:dyDescent="0.25">
      <c r="C8" s="7" t="s">
        <v>13</v>
      </c>
      <c r="D8" s="12"/>
    </row>
    <row r="9" spans="3:4" x14ac:dyDescent="0.25">
      <c r="C9" s="7" t="s">
        <v>14</v>
      </c>
      <c r="D9" s="13"/>
    </row>
    <row r="10" spans="3:4" x14ac:dyDescent="0.25">
      <c r="C10" s="7" t="s">
        <v>15</v>
      </c>
      <c r="D10" s="14"/>
    </row>
    <row r="11" spans="3:4" x14ac:dyDescent="0.25">
      <c r="C11" s="7" t="s">
        <v>16</v>
      </c>
      <c r="D11" s="15"/>
    </row>
    <row r="12" spans="3:4" x14ac:dyDescent="0.25">
      <c r="C12" s="7" t="s">
        <v>17</v>
      </c>
      <c r="D12" s="16"/>
    </row>
    <row r="13" spans="3:4" x14ac:dyDescent="0.25">
      <c r="C13" s="7" t="s">
        <v>18</v>
      </c>
      <c r="D13" s="17"/>
    </row>
    <row r="14" spans="3:4" x14ac:dyDescent="0.25">
      <c r="C14" s="7" t="s">
        <v>19</v>
      </c>
      <c r="D14" s="18"/>
    </row>
    <row r="15" spans="3:4" x14ac:dyDescent="0.25">
      <c r="C15" s="7" t="s">
        <v>20</v>
      </c>
      <c r="D15" s="19"/>
    </row>
    <row r="16" spans="3:4" x14ac:dyDescent="0.25">
      <c r="C16" s="7" t="s">
        <v>21</v>
      </c>
      <c r="D16" s="20"/>
    </row>
    <row r="17" spans="3:4" x14ac:dyDescent="0.25">
      <c r="C17" s="7" t="s">
        <v>22</v>
      </c>
      <c r="D17" s="21"/>
    </row>
    <row r="18" spans="3:4" x14ac:dyDescent="0.25">
      <c r="C18" s="7" t="s">
        <v>23</v>
      </c>
      <c r="D18" s="22"/>
    </row>
    <row r="19" spans="3:4" x14ac:dyDescent="0.25">
      <c r="C19" s="7" t="s">
        <v>24</v>
      </c>
      <c r="D19" s="23"/>
    </row>
    <row r="20" spans="3:4" x14ac:dyDescent="0.25">
      <c r="C20" s="7" t="s">
        <v>25</v>
      </c>
      <c r="D20" s="24"/>
    </row>
    <row r="21" spans="3:4" x14ac:dyDescent="0.25">
      <c r="C21" s="7" t="s">
        <v>26</v>
      </c>
      <c r="D21" s="25"/>
    </row>
    <row r="22" spans="3:4" x14ac:dyDescent="0.25">
      <c r="C22" s="7" t="s">
        <v>27</v>
      </c>
      <c r="D22" s="26"/>
    </row>
    <row r="23" spans="3:4" x14ac:dyDescent="0.25">
      <c r="C23" s="7" t="s">
        <v>28</v>
      </c>
      <c r="D23" s="27"/>
    </row>
    <row r="24" spans="3:4" x14ac:dyDescent="0.25">
      <c r="C24" s="7" t="s">
        <v>29</v>
      </c>
      <c r="D24" s="28"/>
    </row>
    <row r="25" spans="3:4" x14ac:dyDescent="0.25">
      <c r="C25" s="7" t="s">
        <v>30</v>
      </c>
      <c r="D25" s="29"/>
    </row>
    <row r="26" spans="3:4" x14ac:dyDescent="0.25">
      <c r="C26" s="7" t="s">
        <v>31</v>
      </c>
      <c r="D26" s="30"/>
    </row>
    <row r="27" spans="3:4" x14ac:dyDescent="0.25">
      <c r="C27" s="7" t="s">
        <v>32</v>
      </c>
      <c r="D27" s="31"/>
    </row>
    <row r="28" spans="3:4" x14ac:dyDescent="0.25">
      <c r="C28" s="7" t="s">
        <v>33</v>
      </c>
      <c r="D28" s="32"/>
    </row>
    <row r="29" spans="3:4" x14ac:dyDescent="0.25">
      <c r="C29" s="7" t="s">
        <v>34</v>
      </c>
      <c r="D29" s="33"/>
    </row>
    <row r="30" spans="3:4" x14ac:dyDescent="0.25">
      <c r="C30" s="7" t="s">
        <v>35</v>
      </c>
      <c r="D30" s="34"/>
    </row>
    <row r="31" spans="3:4" x14ac:dyDescent="0.25">
      <c r="C31" s="7" t="s">
        <v>36</v>
      </c>
      <c r="D31" s="35"/>
    </row>
    <row r="32" spans="3:4" x14ac:dyDescent="0.25">
      <c r="C32" s="7" t="s">
        <v>37</v>
      </c>
      <c r="D32" s="36"/>
    </row>
    <row r="33" spans="3:4" x14ac:dyDescent="0.25">
      <c r="C33" s="7" t="s">
        <v>38</v>
      </c>
      <c r="D33" s="37"/>
    </row>
    <row r="34" spans="3:4" x14ac:dyDescent="0.25">
      <c r="C34" s="7" t="s">
        <v>39</v>
      </c>
      <c r="D34" s="38"/>
    </row>
    <row r="35" spans="3:4" x14ac:dyDescent="0.25">
      <c r="C35" s="7" t="s">
        <v>40</v>
      </c>
      <c r="D35" s="39"/>
    </row>
    <row r="36" spans="3:4" x14ac:dyDescent="0.25">
      <c r="C36" s="7" t="s">
        <v>41</v>
      </c>
      <c r="D36" s="40"/>
    </row>
    <row r="37" spans="3:4" x14ac:dyDescent="0.25">
      <c r="C37" s="7" t="s">
        <v>42</v>
      </c>
      <c r="D37" s="41"/>
    </row>
    <row r="38" spans="3:4" x14ac:dyDescent="0.25">
      <c r="C38" s="7" t="s">
        <v>43</v>
      </c>
      <c r="D38" s="42"/>
    </row>
    <row r="39" spans="3:4" x14ac:dyDescent="0.25">
      <c r="C39" s="7" t="s">
        <v>44</v>
      </c>
      <c r="D39" s="43"/>
    </row>
    <row r="40" spans="3:4" x14ac:dyDescent="0.25">
      <c r="C40" s="7" t="s">
        <v>45</v>
      </c>
      <c r="D40" s="44"/>
    </row>
    <row r="41" spans="3:4" x14ac:dyDescent="0.25">
      <c r="C41" s="7" t="s">
        <v>46</v>
      </c>
      <c r="D41" s="45"/>
    </row>
    <row r="42" spans="3:4" x14ac:dyDescent="0.25">
      <c r="C42" s="7" t="s">
        <v>47</v>
      </c>
      <c r="D42" s="46"/>
    </row>
    <row r="43" spans="3:4" x14ac:dyDescent="0.25">
      <c r="C43" s="7" t="s">
        <v>48</v>
      </c>
      <c r="D43" s="47"/>
    </row>
    <row r="44" spans="3:4" x14ac:dyDescent="0.25">
      <c r="C44" s="7" t="s">
        <v>49</v>
      </c>
      <c r="D44" s="48"/>
    </row>
    <row r="45" spans="3:4" x14ac:dyDescent="0.25">
      <c r="C45" s="7" t="s">
        <v>50</v>
      </c>
      <c r="D45" s="49"/>
    </row>
    <row r="46" spans="3:4" x14ac:dyDescent="0.25">
      <c r="C46" s="7" t="s">
        <v>51</v>
      </c>
      <c r="D46" s="50"/>
    </row>
    <row r="47" spans="3:4" x14ac:dyDescent="0.25">
      <c r="C47" s="7" t="s">
        <v>52</v>
      </c>
      <c r="D47" s="51"/>
    </row>
    <row r="48" spans="3:4" x14ac:dyDescent="0.25">
      <c r="C48" s="7" t="s">
        <v>53</v>
      </c>
      <c r="D48" s="52"/>
    </row>
    <row r="49" spans="3:4" x14ac:dyDescent="0.25">
      <c r="C49" s="7" t="s">
        <v>54</v>
      </c>
      <c r="D49" s="53"/>
    </row>
    <row r="50" spans="3:4" x14ac:dyDescent="0.25">
      <c r="C50" s="7" t="s">
        <v>55</v>
      </c>
      <c r="D50" s="54"/>
    </row>
    <row r="51" spans="3:4" x14ac:dyDescent="0.25">
      <c r="C51" s="7" t="s">
        <v>56</v>
      </c>
      <c r="D51" s="55"/>
    </row>
    <row r="52" spans="3:4" x14ac:dyDescent="0.25">
      <c r="C52" s="7" t="s">
        <v>57</v>
      </c>
      <c r="D52" s="56"/>
    </row>
    <row r="53" spans="3:4" x14ac:dyDescent="0.25">
      <c r="C53" s="7" t="s">
        <v>58</v>
      </c>
      <c r="D53" s="57"/>
    </row>
    <row r="54" spans="3:4" x14ac:dyDescent="0.25">
      <c r="C54" s="7" t="s">
        <v>59</v>
      </c>
      <c r="D54" s="58"/>
    </row>
    <row r="55" spans="3:4" x14ac:dyDescent="0.25">
      <c r="C55" s="7" t="s">
        <v>60</v>
      </c>
      <c r="D55" s="59"/>
    </row>
    <row r="56" spans="3:4" x14ac:dyDescent="0.25">
      <c r="C56" s="7" t="s">
        <v>61</v>
      </c>
      <c r="D56" s="60"/>
    </row>
    <row r="57" spans="3:4" x14ac:dyDescent="0.25">
      <c r="C57" s="7" t="s">
        <v>62</v>
      </c>
      <c r="D57" s="61"/>
    </row>
    <row r="58" spans="3:4" x14ac:dyDescent="0.25">
      <c r="C58" s="7" t="s">
        <v>63</v>
      </c>
      <c r="D58" s="62"/>
    </row>
    <row r="59" spans="3:4" x14ac:dyDescent="0.25">
      <c r="C59" s="7" t="s">
        <v>64</v>
      </c>
      <c r="D59" s="63"/>
    </row>
    <row r="60" spans="3:4" x14ac:dyDescent="0.25">
      <c r="C60" s="7" t="s">
        <v>65</v>
      </c>
      <c r="D60" s="64"/>
    </row>
    <row r="61" spans="3:4" x14ac:dyDescent="0.25">
      <c r="C61" s="7" t="s">
        <v>66</v>
      </c>
      <c r="D61" s="65"/>
    </row>
    <row r="62" spans="3:4" x14ac:dyDescent="0.25">
      <c r="C62" s="7" t="s">
        <v>67</v>
      </c>
      <c r="D62" s="66"/>
    </row>
    <row r="63" spans="3:4" x14ac:dyDescent="0.25">
      <c r="C63" s="7" t="s">
        <v>68</v>
      </c>
      <c r="D63" s="67"/>
    </row>
    <row r="64" spans="3:4" x14ac:dyDescent="0.25">
      <c r="C64" s="7" t="s">
        <v>69</v>
      </c>
      <c r="D64" s="68"/>
    </row>
    <row r="65" spans="3:4" x14ac:dyDescent="0.25">
      <c r="C65" s="7" t="s">
        <v>70</v>
      </c>
      <c r="D65" s="69"/>
    </row>
    <row r="66" spans="3:4" x14ac:dyDescent="0.25">
      <c r="C66" s="7" t="s">
        <v>71</v>
      </c>
      <c r="D66" s="70"/>
    </row>
    <row r="67" spans="3:4" x14ac:dyDescent="0.25">
      <c r="C67" s="7" t="s">
        <v>72</v>
      </c>
      <c r="D67" s="71"/>
    </row>
    <row r="68" spans="3:4" x14ac:dyDescent="0.25">
      <c r="C68" s="7" t="s">
        <v>73</v>
      </c>
      <c r="D68" s="72"/>
    </row>
    <row r="69" spans="3:4" x14ac:dyDescent="0.25">
      <c r="C69" s="7" t="s">
        <v>74</v>
      </c>
      <c r="D69" s="73"/>
    </row>
    <row r="70" spans="3:4" x14ac:dyDescent="0.25">
      <c r="C70" s="7" t="s">
        <v>75</v>
      </c>
      <c r="D70" s="74"/>
    </row>
    <row r="71" spans="3:4" x14ac:dyDescent="0.25">
      <c r="C71" s="7" t="s">
        <v>76</v>
      </c>
      <c r="D71" s="75"/>
    </row>
    <row r="72" spans="3:4" x14ac:dyDescent="0.25">
      <c r="C72" s="7" t="s">
        <v>77</v>
      </c>
      <c r="D72" s="76"/>
    </row>
    <row r="73" spans="3:4" x14ac:dyDescent="0.25">
      <c r="C73" s="7" t="s">
        <v>78</v>
      </c>
      <c r="D73" s="77"/>
    </row>
    <row r="74" spans="3:4" x14ac:dyDescent="0.25">
      <c r="C74" s="7" t="s">
        <v>79</v>
      </c>
      <c r="D74" s="78"/>
    </row>
    <row r="75" spans="3:4" x14ac:dyDescent="0.25">
      <c r="C75" s="7" t="s">
        <v>80</v>
      </c>
      <c r="D75" s="79"/>
    </row>
    <row r="76" spans="3:4" x14ac:dyDescent="0.25">
      <c r="C76" s="7" t="s">
        <v>81</v>
      </c>
      <c r="D76" s="80"/>
    </row>
    <row r="77" spans="3:4" x14ac:dyDescent="0.25">
      <c r="C77" s="7" t="s">
        <v>82</v>
      </c>
      <c r="D77" s="81"/>
    </row>
    <row r="78" spans="3:4" x14ac:dyDescent="0.25">
      <c r="C78" s="7" t="s">
        <v>83</v>
      </c>
      <c r="D78" s="82"/>
    </row>
    <row r="79" spans="3:4" x14ac:dyDescent="0.25">
      <c r="C79" s="7" t="s">
        <v>84</v>
      </c>
      <c r="D79" s="83"/>
    </row>
    <row r="80" spans="3:4" x14ac:dyDescent="0.25">
      <c r="C80" s="7" t="s">
        <v>85</v>
      </c>
      <c r="D80" s="84"/>
    </row>
    <row r="81" spans="3:4" x14ac:dyDescent="0.25">
      <c r="C81" s="7" t="s">
        <v>86</v>
      </c>
      <c r="D81" s="85"/>
    </row>
    <row r="82" spans="3:4" x14ac:dyDescent="0.25">
      <c r="C82" s="7" t="s">
        <v>87</v>
      </c>
      <c r="D82" s="86"/>
    </row>
    <row r="83" spans="3:4" x14ac:dyDescent="0.25">
      <c r="C83" s="7" t="s">
        <v>88</v>
      </c>
      <c r="D83" s="87"/>
    </row>
    <row r="84" spans="3:4" x14ac:dyDescent="0.25">
      <c r="C84" s="7" t="s">
        <v>89</v>
      </c>
      <c r="D84" s="88"/>
    </row>
    <row r="85" spans="3:4" x14ac:dyDescent="0.25">
      <c r="C85" s="7" t="s">
        <v>90</v>
      </c>
      <c r="D85" s="89"/>
    </row>
    <row r="86" spans="3:4" x14ac:dyDescent="0.25">
      <c r="C86" s="7" t="s">
        <v>91</v>
      </c>
      <c r="D86" s="90"/>
    </row>
    <row r="87" spans="3:4" x14ac:dyDescent="0.25">
      <c r="C87" s="7" t="s">
        <v>92</v>
      </c>
      <c r="D87" s="91"/>
    </row>
    <row r="88" spans="3:4" x14ac:dyDescent="0.25">
      <c r="C88" s="7" t="s">
        <v>93</v>
      </c>
      <c r="D88" s="92"/>
    </row>
    <row r="89" spans="3:4" x14ac:dyDescent="0.25">
      <c r="C89" s="7" t="s">
        <v>94</v>
      </c>
      <c r="D89" s="93"/>
    </row>
    <row r="90" spans="3:4" x14ac:dyDescent="0.25">
      <c r="C90" s="7" t="s">
        <v>95</v>
      </c>
      <c r="D90" s="94"/>
    </row>
    <row r="91" spans="3:4" x14ac:dyDescent="0.25">
      <c r="C91" s="7" t="s">
        <v>96</v>
      </c>
      <c r="D91" s="95"/>
    </row>
    <row r="92" spans="3:4" x14ac:dyDescent="0.25">
      <c r="C92" s="7" t="s">
        <v>97</v>
      </c>
      <c r="D92" s="96"/>
    </row>
    <row r="93" spans="3:4" x14ac:dyDescent="0.25">
      <c r="C93" s="7" t="s">
        <v>98</v>
      </c>
      <c r="D93" s="97"/>
    </row>
    <row r="94" spans="3:4" x14ac:dyDescent="0.25">
      <c r="C94" s="7" t="s">
        <v>99</v>
      </c>
      <c r="D94" s="98"/>
    </row>
    <row r="95" spans="3:4" x14ac:dyDescent="0.25">
      <c r="C95" s="7" t="s">
        <v>100</v>
      </c>
      <c r="D95" s="99"/>
    </row>
    <row r="96" spans="3:4" x14ac:dyDescent="0.25">
      <c r="C96" s="7" t="s">
        <v>101</v>
      </c>
      <c r="D96" s="100"/>
    </row>
    <row r="97" spans="3:4" x14ac:dyDescent="0.25">
      <c r="C97" s="7" t="s">
        <v>102</v>
      </c>
      <c r="D97" s="101"/>
    </row>
    <row r="98" spans="3:4" x14ac:dyDescent="0.25">
      <c r="C98" s="7" t="s">
        <v>103</v>
      </c>
      <c r="D98" s="102"/>
    </row>
    <row r="99" spans="3:4" x14ac:dyDescent="0.25">
      <c r="C99" s="7" t="s">
        <v>104</v>
      </c>
      <c r="D99" s="103"/>
    </row>
    <row r="100" spans="3:4" x14ac:dyDescent="0.25">
      <c r="C100" s="7" t="s">
        <v>105</v>
      </c>
      <c r="D100" s="104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Requisitos</vt:lpstr>
      <vt:lpstr>Base</vt:lpstr>
      <vt:lpstr>Rascunho</vt:lpstr>
      <vt:lpstr>Apoio</vt:lpstr>
      <vt:lpstr>Dashboard</vt:lpstr>
      <vt:lpstr>paleta_cor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</dc:creator>
  <cp:lastModifiedBy>andre</cp:lastModifiedBy>
  <dcterms:created xsi:type="dcterms:W3CDTF">2018-09-10T13:30:26Z</dcterms:created>
  <dcterms:modified xsi:type="dcterms:W3CDTF">2019-01-25T15:31:04Z</dcterms:modified>
</cp:coreProperties>
</file>